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775" windowHeight="9705" activeTab="1"/>
  </bookViews>
  <sheets>
    <sheet name="příjmy" sheetId="1" r:id="rId1"/>
    <sheet name="výdaje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G59" i="2"/>
  <c r="H10"/>
  <c r="H9"/>
  <c r="H32" i="1"/>
  <c r="G32"/>
  <c r="H15"/>
  <c r="H11"/>
  <c r="H10"/>
  <c r="H3"/>
  <c r="H52" i="2"/>
  <c r="F59"/>
  <c r="E59"/>
  <c r="D59"/>
  <c r="H58"/>
  <c r="H57"/>
  <c r="H56"/>
  <c r="H55"/>
  <c r="H54"/>
  <c r="H53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8"/>
  <c r="H7"/>
  <c r="H6"/>
  <c r="H5"/>
  <c r="H4"/>
  <c r="H3"/>
  <c r="H2"/>
  <c r="H59" s="1"/>
  <c r="F32" i="1" l="1"/>
  <c r="E32"/>
  <c r="D32"/>
  <c r="H31"/>
  <c r="H30"/>
  <c r="H29"/>
  <c r="H28"/>
  <c r="H27"/>
  <c r="H26"/>
  <c r="H25"/>
  <c r="H24"/>
  <c r="H23"/>
  <c r="H22"/>
  <c r="H21"/>
  <c r="H20"/>
  <c r="H19"/>
  <c r="H18"/>
  <c r="H17"/>
  <c r="H16"/>
  <c r="H14"/>
  <c r="H13"/>
  <c r="H12"/>
  <c r="H9"/>
  <c r="H8"/>
  <c r="H7"/>
  <c r="H6"/>
  <c r="H5"/>
  <c r="H4"/>
  <c r="H2"/>
</calcChain>
</file>

<file path=xl/sharedStrings.xml><?xml version="1.0" encoding="utf-8"?>
<sst xmlns="http://schemas.openxmlformats.org/spreadsheetml/2006/main" count="101" uniqueCount="73">
  <si>
    <t>PŘÍJMY</t>
  </si>
  <si>
    <t>schválený rozpočet</t>
  </si>
  <si>
    <t>rozpočtové opatření č.1</t>
  </si>
  <si>
    <t>rozpočtové opatření č.2</t>
  </si>
  <si>
    <t>upravený rozpočet</t>
  </si>
  <si>
    <t>daňové příjmy</t>
  </si>
  <si>
    <t>neinv. přij. tran. z VPS SR</t>
  </si>
  <si>
    <t>neinv. přij. tran. ze SR - dotace na st. spr. a školství</t>
  </si>
  <si>
    <t>ostatní neinvestiční přijaté transfery ze SR</t>
  </si>
  <si>
    <t>neinv.přij.tran. od obcí</t>
  </si>
  <si>
    <t>ostatní investiční prijaté transfery ze SR</t>
  </si>
  <si>
    <t>podpora ostat. produkčních čin. - lesy</t>
  </si>
  <si>
    <t>silnice</t>
  </si>
  <si>
    <t>pitná voda</t>
  </si>
  <si>
    <t>kanalizace</t>
  </si>
  <si>
    <t xml:space="preserve">vodní díla v zemědělské krajině </t>
  </si>
  <si>
    <t>činnosti knihovnické</t>
  </si>
  <si>
    <t xml:space="preserve">ostatní záležitosti kultury </t>
  </si>
  <si>
    <t>ostatní tělovýchovná činnost</t>
  </si>
  <si>
    <t>ost. zájmová činnost a rekreace</t>
  </si>
  <si>
    <t>bytové hospodářství</t>
  </si>
  <si>
    <t>nebytové hospodářství</t>
  </si>
  <si>
    <t>veřejné osvětlení</t>
  </si>
  <si>
    <t>pohřebnictví</t>
  </si>
  <si>
    <t>výstavba a údržba místních inženýrských sítí</t>
  </si>
  <si>
    <t>územní plánování</t>
  </si>
  <si>
    <t>komunální služby a územní rozvoj</t>
  </si>
  <si>
    <t>sběr a svoz komunálních odpadů</t>
  </si>
  <si>
    <t>využívání a zneškodňování komunálních odpadů</t>
  </si>
  <si>
    <t>péče o vzhled obcí a veřejná zeleň</t>
  </si>
  <si>
    <t>PO - dobrovolná část</t>
  </si>
  <si>
    <t>činnost místní správy</t>
  </si>
  <si>
    <t>obecné příjmy a výdaje z finančních operací</t>
  </si>
  <si>
    <t>pojištění</t>
  </si>
  <si>
    <t>Celkem</t>
  </si>
  <si>
    <t>VÝDAJE</t>
  </si>
  <si>
    <t>ozdravování hosp. zvířat, zvláštní veterinární péče</t>
  </si>
  <si>
    <t>ostatní záležitosti pozemních komunikací</t>
  </si>
  <si>
    <t>provoz veřejné silniční dopravy</t>
  </si>
  <si>
    <t>bezpečnost silničního provozu</t>
  </si>
  <si>
    <t>neinv. transfer BENE-BUS</t>
  </si>
  <si>
    <t>příspěvky na DČOV</t>
  </si>
  <si>
    <t>předškolní zařízení</t>
  </si>
  <si>
    <t>první stupeň základních škol</t>
  </si>
  <si>
    <t>ostatní záležitosti předšk. vých. a zákl. vzdělávání</t>
  </si>
  <si>
    <t>pořízení, zach,. obn. hodn. míst. kult., nár. a hist. pověd.</t>
  </si>
  <si>
    <t>zájmová činnost v kultuře</t>
  </si>
  <si>
    <t>ostatní záležitosti kultury, církví a sdělovacích prostř.</t>
  </si>
  <si>
    <t>sportovní zařízení v majetku obce</t>
  </si>
  <si>
    <t>neinv. transfer SK Olbramovice</t>
  </si>
  <si>
    <t>neinv. transfer HC Olbramovice</t>
  </si>
  <si>
    <t>využití volného času dětí a mládeže</t>
  </si>
  <si>
    <t>neinv. transfer DSO Mikroregion Voticko</t>
  </si>
  <si>
    <t>sběr a svoz nebezpečných odpadů</t>
  </si>
  <si>
    <t>sběr a svoz ostatních odpadů</t>
  </si>
  <si>
    <t>neinv. transfer P. Kuncovi</t>
  </si>
  <si>
    <t>neinv. transfer Římskokatolická farnost Votice</t>
  </si>
  <si>
    <t>ochrana obyvatelstva</t>
  </si>
  <si>
    <t>neinv. transfer SDH Olbramovice</t>
  </si>
  <si>
    <t>neinv. transfer SDH Křešice</t>
  </si>
  <si>
    <t>neinv. transfer SDH Tomice</t>
  </si>
  <si>
    <t>zastupitelstva obcí</t>
  </si>
  <si>
    <t>volba prezidenta republiky</t>
  </si>
  <si>
    <t>ostatní finanční operace</t>
  </si>
  <si>
    <t>ostatní činnosti jinde nezařazené - platby daní</t>
  </si>
  <si>
    <t>neinv. transfer SZP Olbramovice</t>
  </si>
  <si>
    <t>neinv. transfer MS HUBERT Olbramovice</t>
  </si>
  <si>
    <t>neinv. transfer MS Kárník Ouběnice</t>
  </si>
  <si>
    <t>neinv. transfer Ochrana fauny ČR, o.p.s.</t>
  </si>
  <si>
    <t>neinv. transfer ČSV Olbramovice</t>
  </si>
  <si>
    <t>neinv. transfer PhDr. T. Zouzalovi</t>
  </si>
  <si>
    <t>volby do zastupitelstev ÚSC</t>
  </si>
  <si>
    <t>rozpočtové opatření č.3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</si>
</sst>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4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4" fontId="0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/>
    <xf numFmtId="0" fontId="0" fillId="0" borderId="0" xfId="0" applyFont="1" applyFill="1"/>
    <xf numFmtId="0" fontId="0" fillId="0" borderId="1" xfId="0" applyFill="1" applyBorder="1" applyAlignment="1">
      <alignment horizontal="left"/>
    </xf>
    <xf numFmtId="0" fontId="3" fillId="0" borderId="1" xfId="0" applyFont="1" applyFill="1" applyBorder="1"/>
    <xf numFmtId="0" fontId="0" fillId="0" borderId="1" xfId="0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right"/>
    </xf>
    <xf numFmtId="0" fontId="1" fillId="0" borderId="2" xfId="0" applyFont="1" applyBorder="1" applyAlignment="1"/>
    <xf numFmtId="4" fontId="1" fillId="0" borderId="1" xfId="0" applyNumberFormat="1" applyFont="1" applyBorder="1" applyAlignment="1">
      <alignment horizontal="right"/>
    </xf>
    <xf numFmtId="0" fontId="1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4" fontId="0" fillId="0" borderId="0" xfId="0" applyNumberFormat="1" applyFont="1" applyAlignment="1">
      <alignment horizontal="right"/>
    </xf>
    <xf numFmtId="4" fontId="0" fillId="0" borderId="0" xfId="0" applyNumberFormat="1" applyFont="1" applyFill="1"/>
    <xf numFmtId="0" fontId="0" fillId="0" borderId="0" xfId="0" applyFont="1"/>
    <xf numFmtId="4" fontId="2" fillId="0" borderId="1" xfId="0" applyNumberFormat="1" applyFont="1" applyBorder="1" applyAlignment="1">
      <alignment horizontal="center" wrapText="1"/>
    </xf>
    <xf numFmtId="0" fontId="0" fillId="0" borderId="4" xfId="0" applyFont="1" applyFill="1" applyBorder="1" applyAlignment="1">
      <alignment vertical="top"/>
    </xf>
    <xf numFmtId="0" fontId="0" fillId="0" borderId="4" xfId="0" applyFont="1" applyFill="1" applyBorder="1" applyAlignment="1"/>
    <xf numFmtId="0" fontId="0" fillId="0" borderId="5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4" fontId="0" fillId="0" borderId="5" xfId="0" applyNumberFormat="1" applyFont="1" applyFill="1" applyBorder="1"/>
    <xf numFmtId="0" fontId="1" fillId="0" borderId="1" xfId="0" applyFont="1" applyBorder="1" applyAlignment="1">
      <alignment horizontal="left"/>
    </xf>
    <xf numFmtId="4" fontId="1" fillId="0" borderId="1" xfId="0" applyNumberFormat="1" applyFont="1" applyFill="1" applyBorder="1"/>
    <xf numFmtId="0" fontId="1" fillId="0" borderId="0" xfId="0" applyFont="1" applyBorder="1"/>
    <xf numFmtId="0" fontId="1" fillId="0" borderId="1" xfId="0" applyFont="1" applyBorder="1"/>
    <xf numFmtId="4" fontId="0" fillId="0" borderId="0" xfId="0" applyNumberFormat="1" applyFont="1"/>
    <xf numFmtId="0" fontId="0" fillId="0" borderId="0" xfId="0" applyFont="1" applyBorder="1"/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Font="1" applyFill="1" applyBorder="1" applyAlignment="1">
      <alignment horizontal="right" vertical="top"/>
    </xf>
    <xf numFmtId="0" fontId="0" fillId="0" borderId="6" xfId="0" applyFont="1" applyFill="1" applyBorder="1" applyAlignment="1">
      <alignment horizontal="right" vertical="top"/>
    </xf>
    <xf numFmtId="0" fontId="0" fillId="0" borderId="4" xfId="0" applyFont="1" applyFill="1" applyBorder="1" applyAlignment="1">
      <alignment horizontal="right" vertical="top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E4" sqref="E4"/>
    </sheetView>
  </sheetViews>
  <sheetFormatPr defaultColWidth="28.7109375" defaultRowHeight="17.25" customHeight="1"/>
  <cols>
    <col min="1" max="2" width="7.140625" style="18" customWidth="1"/>
    <col min="3" max="3" width="46" style="19" customWidth="1"/>
    <col min="4" max="4" width="13.28515625" style="20" customWidth="1"/>
    <col min="5" max="7" width="13.28515625" style="21" customWidth="1"/>
    <col min="8" max="8" width="13.28515625" style="22" customWidth="1"/>
    <col min="9" max="16384" width="28.7109375" style="22"/>
  </cols>
  <sheetData>
    <row r="1" spans="1:8" s="3" customFormat="1" ht="33.75" customHeight="1">
      <c r="A1" s="35" t="s">
        <v>0</v>
      </c>
      <c r="B1" s="35"/>
      <c r="C1" s="35"/>
      <c r="D1" s="1" t="s">
        <v>1</v>
      </c>
      <c r="E1" s="2" t="s">
        <v>2</v>
      </c>
      <c r="F1" s="2" t="s">
        <v>3</v>
      </c>
      <c r="G1" s="2" t="s">
        <v>72</v>
      </c>
      <c r="H1" s="2" t="s">
        <v>4</v>
      </c>
    </row>
    <row r="2" spans="1:8" s="8" customFormat="1" ht="17.100000000000001" customHeight="1">
      <c r="A2" s="4"/>
      <c r="B2" s="4"/>
      <c r="C2" s="5" t="s">
        <v>5</v>
      </c>
      <c r="D2" s="6">
        <v>17467000</v>
      </c>
      <c r="E2" s="7"/>
      <c r="F2" s="7"/>
      <c r="G2" s="7"/>
      <c r="H2" s="7">
        <f>SUM(D2:F2)</f>
        <v>17467000</v>
      </c>
    </row>
    <row r="3" spans="1:8" s="8" customFormat="1" ht="17.100000000000001" customHeight="1">
      <c r="A3" s="4"/>
      <c r="B3" s="4">
        <v>4111</v>
      </c>
      <c r="C3" s="9" t="s">
        <v>6</v>
      </c>
      <c r="D3" s="6">
        <v>0</v>
      </c>
      <c r="E3" s="7">
        <v>63972</v>
      </c>
      <c r="F3" s="7"/>
      <c r="G3" s="7">
        <v>-26124</v>
      </c>
      <c r="H3" s="7">
        <f>SUM(D3:G3)</f>
        <v>37848</v>
      </c>
    </row>
    <row r="4" spans="1:8" s="8" customFormat="1" ht="17.100000000000001" customHeight="1">
      <c r="A4" s="4"/>
      <c r="B4" s="4">
        <v>4112</v>
      </c>
      <c r="C4" s="5" t="s">
        <v>7</v>
      </c>
      <c r="D4" s="6">
        <v>235900</v>
      </c>
      <c r="E4" s="7">
        <v>38800</v>
      </c>
      <c r="F4" s="7"/>
      <c r="G4" s="7"/>
      <c r="H4" s="7">
        <f>D4+E4</f>
        <v>274700</v>
      </c>
    </row>
    <row r="5" spans="1:8" s="8" customFormat="1" ht="17.100000000000001" customHeight="1">
      <c r="A5" s="4"/>
      <c r="B5" s="4">
        <v>4116</v>
      </c>
      <c r="C5" s="9" t="s">
        <v>8</v>
      </c>
      <c r="D5" s="6">
        <v>470475</v>
      </c>
      <c r="E5" s="7"/>
      <c r="F5" s="7"/>
      <c r="G5" s="7"/>
      <c r="H5" s="7">
        <f>SUM(D5:F5)</f>
        <v>470475</v>
      </c>
    </row>
    <row r="6" spans="1:8" s="8" customFormat="1" ht="17.100000000000001" customHeight="1">
      <c r="A6" s="4"/>
      <c r="B6" s="4">
        <v>4121</v>
      </c>
      <c r="C6" s="10" t="s">
        <v>9</v>
      </c>
      <c r="D6" s="6">
        <v>0</v>
      </c>
      <c r="E6" s="7">
        <v>14979</v>
      </c>
      <c r="F6" s="7"/>
      <c r="G6" s="7"/>
      <c r="H6" s="7">
        <f>D6+E6</f>
        <v>14979</v>
      </c>
    </row>
    <row r="7" spans="1:8" s="8" customFormat="1" ht="17.100000000000001" customHeight="1">
      <c r="A7" s="4"/>
      <c r="B7" s="4">
        <v>4216</v>
      </c>
      <c r="C7" s="10" t="s">
        <v>10</v>
      </c>
      <c r="D7" s="6">
        <v>0</v>
      </c>
      <c r="E7" s="7"/>
      <c r="F7" s="7">
        <v>450000</v>
      </c>
      <c r="G7" s="7"/>
      <c r="H7" s="7">
        <f>SUM(D7:F7)</f>
        <v>450000</v>
      </c>
    </row>
    <row r="8" spans="1:8" s="8" customFormat="1" ht="17.100000000000001" customHeight="1">
      <c r="A8" s="4">
        <v>1032</v>
      </c>
      <c r="B8" s="4"/>
      <c r="C8" s="5" t="s">
        <v>11</v>
      </c>
      <c r="D8" s="6">
        <v>300000</v>
      </c>
      <c r="E8" s="7"/>
      <c r="F8" s="7"/>
      <c r="G8" s="7"/>
      <c r="H8" s="7">
        <f>SUM(D8:F8)</f>
        <v>300000</v>
      </c>
    </row>
    <row r="9" spans="1:8" s="8" customFormat="1" ht="17.100000000000001" customHeight="1">
      <c r="A9" s="4">
        <v>2212</v>
      </c>
      <c r="B9" s="4"/>
      <c r="C9" s="5" t="s">
        <v>12</v>
      </c>
      <c r="D9" s="6">
        <v>25000</v>
      </c>
      <c r="E9" s="7"/>
      <c r="F9" s="7"/>
      <c r="G9" s="7"/>
      <c r="H9" s="7">
        <f>SUM(D9:F9)</f>
        <v>25000</v>
      </c>
    </row>
    <row r="10" spans="1:8" s="8" customFormat="1" ht="17.100000000000001" customHeight="1">
      <c r="A10" s="4">
        <v>2310</v>
      </c>
      <c r="B10" s="4"/>
      <c r="C10" s="5" t="s">
        <v>13</v>
      </c>
      <c r="D10" s="6">
        <v>42000</v>
      </c>
      <c r="E10" s="7"/>
      <c r="F10" s="7"/>
      <c r="G10" s="7">
        <v>2324</v>
      </c>
      <c r="H10" s="7">
        <f>SUM(D10:G10)</f>
        <v>44324</v>
      </c>
    </row>
    <row r="11" spans="1:8" s="8" customFormat="1" ht="17.100000000000001" customHeight="1">
      <c r="A11" s="11">
        <v>2321</v>
      </c>
      <c r="B11" s="12"/>
      <c r="C11" s="5" t="s">
        <v>14</v>
      </c>
      <c r="D11" s="6">
        <v>98000</v>
      </c>
      <c r="E11" s="7"/>
      <c r="F11" s="7"/>
      <c r="G11" s="7">
        <v>23000</v>
      </c>
      <c r="H11" s="7">
        <f>SUM(D11:G11)</f>
        <v>121000</v>
      </c>
    </row>
    <row r="12" spans="1:8" s="8" customFormat="1" ht="17.100000000000001" customHeight="1">
      <c r="A12" s="4">
        <v>2341</v>
      </c>
      <c r="B12" s="4"/>
      <c r="C12" s="5" t="s">
        <v>15</v>
      </c>
      <c r="D12" s="6">
        <v>24990</v>
      </c>
      <c r="E12" s="7"/>
      <c r="F12" s="7"/>
      <c r="G12" s="7"/>
      <c r="H12" s="7">
        <f>D12+E12</f>
        <v>24990</v>
      </c>
    </row>
    <row r="13" spans="1:8" s="8" customFormat="1" ht="17.100000000000001" customHeight="1">
      <c r="A13" s="4">
        <v>3314</v>
      </c>
      <c r="B13" s="4"/>
      <c r="C13" s="5" t="s">
        <v>16</v>
      </c>
      <c r="D13" s="6">
        <v>1000</v>
      </c>
      <c r="E13" s="7"/>
      <c r="F13" s="7"/>
      <c r="G13" s="7"/>
      <c r="H13" s="7">
        <f>D13+E13</f>
        <v>1000</v>
      </c>
    </row>
    <row r="14" spans="1:8" s="8" customFormat="1" ht="17.100000000000001" customHeight="1">
      <c r="A14" s="4">
        <v>3319</v>
      </c>
      <c r="B14" s="4"/>
      <c r="C14" s="5" t="s">
        <v>17</v>
      </c>
      <c r="D14" s="6">
        <v>5000</v>
      </c>
      <c r="E14" s="7"/>
      <c r="F14" s="7"/>
      <c r="G14" s="7"/>
      <c r="H14" s="7">
        <f>SUM(D14:F14)</f>
        <v>5000</v>
      </c>
    </row>
    <row r="15" spans="1:8" s="8" customFormat="1" ht="17.100000000000001" customHeight="1">
      <c r="A15" s="4">
        <v>3392</v>
      </c>
      <c r="B15" s="4"/>
      <c r="C15" s="9" t="s">
        <v>46</v>
      </c>
      <c r="D15" s="6">
        <v>0</v>
      </c>
      <c r="E15" s="7"/>
      <c r="F15" s="7"/>
      <c r="G15" s="7">
        <v>800</v>
      </c>
      <c r="H15" s="7">
        <f>SUM(D15:G15)</f>
        <v>800</v>
      </c>
    </row>
    <row r="16" spans="1:8" s="8" customFormat="1" ht="17.100000000000001" customHeight="1">
      <c r="A16" s="11">
        <v>3419</v>
      </c>
      <c r="B16" s="12"/>
      <c r="C16" s="9" t="s">
        <v>18</v>
      </c>
      <c r="D16" s="6">
        <v>200</v>
      </c>
      <c r="E16" s="7"/>
      <c r="F16" s="7"/>
      <c r="G16" s="7"/>
      <c r="H16" s="7">
        <f t="shared" ref="H16:H22" si="0">D16+E16</f>
        <v>200</v>
      </c>
    </row>
    <row r="17" spans="1:8" s="8" customFormat="1" ht="17.100000000000001" customHeight="1">
      <c r="A17" s="4">
        <v>3429</v>
      </c>
      <c r="B17" s="4"/>
      <c r="C17" s="9" t="s">
        <v>19</v>
      </c>
      <c r="D17" s="6">
        <v>1000</v>
      </c>
      <c r="E17" s="7"/>
      <c r="F17" s="7"/>
      <c r="G17" s="7"/>
      <c r="H17" s="7">
        <f t="shared" si="0"/>
        <v>1000</v>
      </c>
    </row>
    <row r="18" spans="1:8" s="8" customFormat="1" ht="17.100000000000001" customHeight="1">
      <c r="A18" s="4">
        <v>3612</v>
      </c>
      <c r="B18" s="4"/>
      <c r="C18" s="5" t="s">
        <v>20</v>
      </c>
      <c r="D18" s="6">
        <v>300000</v>
      </c>
      <c r="E18" s="7"/>
      <c r="F18" s="7"/>
      <c r="G18" s="7"/>
      <c r="H18" s="7">
        <f t="shared" si="0"/>
        <v>300000</v>
      </c>
    </row>
    <row r="19" spans="1:8" s="8" customFormat="1" ht="17.100000000000001" customHeight="1">
      <c r="A19" s="4">
        <v>3613</v>
      </c>
      <c r="B19" s="4"/>
      <c r="C19" s="5" t="s">
        <v>21</v>
      </c>
      <c r="D19" s="6">
        <v>80000</v>
      </c>
      <c r="E19" s="7"/>
      <c r="F19" s="7"/>
      <c r="G19" s="7"/>
      <c r="H19" s="7">
        <f t="shared" si="0"/>
        <v>80000</v>
      </c>
    </row>
    <row r="20" spans="1:8" s="8" customFormat="1" ht="17.100000000000001" customHeight="1">
      <c r="A20" s="4">
        <v>3631</v>
      </c>
      <c r="B20" s="4"/>
      <c r="C20" s="5" t="s">
        <v>22</v>
      </c>
      <c r="D20" s="6">
        <v>1300</v>
      </c>
      <c r="E20" s="7"/>
      <c r="F20" s="7"/>
      <c r="G20" s="7"/>
      <c r="H20" s="7">
        <f t="shared" si="0"/>
        <v>1300</v>
      </c>
    </row>
    <row r="21" spans="1:8" s="8" customFormat="1" ht="17.100000000000001" customHeight="1">
      <c r="A21" s="4">
        <v>3632</v>
      </c>
      <c r="B21" s="4"/>
      <c r="C21" s="5" t="s">
        <v>23</v>
      </c>
      <c r="D21" s="6">
        <v>2000</v>
      </c>
      <c r="E21" s="7"/>
      <c r="F21" s="7"/>
      <c r="G21" s="7"/>
      <c r="H21" s="7">
        <f t="shared" si="0"/>
        <v>2000</v>
      </c>
    </row>
    <row r="22" spans="1:8" s="8" customFormat="1" ht="17.100000000000001" customHeight="1">
      <c r="A22" s="4">
        <v>3633</v>
      </c>
      <c r="B22" s="4"/>
      <c r="C22" s="9" t="s">
        <v>24</v>
      </c>
      <c r="D22" s="6">
        <v>6800</v>
      </c>
      <c r="E22" s="7"/>
      <c r="F22" s="7"/>
      <c r="G22" s="7"/>
      <c r="H22" s="7">
        <f t="shared" si="0"/>
        <v>6800</v>
      </c>
    </row>
    <row r="23" spans="1:8" s="8" customFormat="1" ht="17.100000000000001" customHeight="1">
      <c r="A23" s="4">
        <v>3635</v>
      </c>
      <c r="B23" s="4"/>
      <c r="C23" s="9" t="s">
        <v>25</v>
      </c>
      <c r="D23" s="6">
        <v>80000</v>
      </c>
      <c r="E23" s="7"/>
      <c r="F23" s="7"/>
      <c r="G23" s="7"/>
      <c r="H23" s="7">
        <f>SUM(D23:F23)</f>
        <v>80000</v>
      </c>
    </row>
    <row r="24" spans="1:8" s="8" customFormat="1" ht="17.100000000000001" customHeight="1">
      <c r="A24" s="11">
        <v>3639</v>
      </c>
      <c r="B24" s="12"/>
      <c r="C24" s="5" t="s">
        <v>26</v>
      </c>
      <c r="D24" s="6">
        <v>211000</v>
      </c>
      <c r="E24" s="7"/>
      <c r="F24" s="7"/>
      <c r="G24" s="7"/>
      <c r="H24" s="7">
        <f>SUM(D24:F24)</f>
        <v>211000</v>
      </c>
    </row>
    <row r="25" spans="1:8" s="8" customFormat="1" ht="17.100000000000001" customHeight="1">
      <c r="A25" s="4">
        <v>3722</v>
      </c>
      <c r="B25" s="4"/>
      <c r="C25" s="5" t="s">
        <v>27</v>
      </c>
      <c r="D25" s="6">
        <v>157000</v>
      </c>
      <c r="E25" s="7"/>
      <c r="F25" s="7"/>
      <c r="G25" s="7"/>
      <c r="H25" s="7">
        <f>D25+E25</f>
        <v>157000</v>
      </c>
    </row>
    <row r="26" spans="1:8" s="8" customFormat="1" ht="17.100000000000001" customHeight="1">
      <c r="A26" s="4">
        <v>3725</v>
      </c>
      <c r="B26" s="4"/>
      <c r="C26" s="13" t="s">
        <v>28</v>
      </c>
      <c r="D26" s="14">
        <v>120000</v>
      </c>
      <c r="E26" s="7"/>
      <c r="F26" s="7"/>
      <c r="G26" s="7"/>
      <c r="H26" s="7">
        <f>SUM(D26:F26)</f>
        <v>120000</v>
      </c>
    </row>
    <row r="27" spans="1:8" s="8" customFormat="1" ht="17.100000000000001" customHeight="1">
      <c r="A27" s="4">
        <v>3745</v>
      </c>
      <c r="B27" s="4"/>
      <c r="C27" s="5" t="s">
        <v>29</v>
      </c>
      <c r="D27" s="6">
        <v>5000</v>
      </c>
      <c r="E27" s="7"/>
      <c r="F27" s="7"/>
      <c r="G27" s="7"/>
      <c r="H27" s="7">
        <f>SUM(D27:F27)</f>
        <v>5000</v>
      </c>
    </row>
    <row r="28" spans="1:8" s="8" customFormat="1" ht="17.100000000000001" customHeight="1">
      <c r="A28" s="4">
        <v>5512</v>
      </c>
      <c r="B28" s="4"/>
      <c r="C28" s="5" t="s">
        <v>30</v>
      </c>
      <c r="D28" s="6">
        <v>2000</v>
      </c>
      <c r="E28" s="7"/>
      <c r="F28" s="7"/>
      <c r="G28" s="7"/>
      <c r="H28" s="7">
        <f>SUM(D28:F28)</f>
        <v>2000</v>
      </c>
    </row>
    <row r="29" spans="1:8" s="8" customFormat="1" ht="17.100000000000001" customHeight="1">
      <c r="A29" s="4">
        <v>6171</v>
      </c>
      <c r="B29" s="4"/>
      <c r="C29" s="5" t="s">
        <v>31</v>
      </c>
      <c r="D29" s="6">
        <v>4000</v>
      </c>
      <c r="E29" s="7"/>
      <c r="F29" s="7"/>
      <c r="G29" s="7"/>
      <c r="H29" s="7">
        <f>D29+E29</f>
        <v>4000</v>
      </c>
    </row>
    <row r="30" spans="1:8" s="8" customFormat="1" ht="17.100000000000001" customHeight="1">
      <c r="A30" s="4">
        <v>6310</v>
      </c>
      <c r="B30" s="4"/>
      <c r="C30" s="5" t="s">
        <v>32</v>
      </c>
      <c r="D30" s="6">
        <v>9000</v>
      </c>
      <c r="E30" s="7"/>
      <c r="F30" s="7"/>
      <c r="G30" s="7"/>
      <c r="H30" s="7">
        <f>D30+E30</f>
        <v>9000</v>
      </c>
    </row>
    <row r="31" spans="1:8" s="8" customFormat="1" ht="17.100000000000001" customHeight="1">
      <c r="A31" s="4">
        <v>6320</v>
      </c>
      <c r="B31" s="4"/>
      <c r="C31" s="5" t="s">
        <v>33</v>
      </c>
      <c r="D31" s="6">
        <v>500</v>
      </c>
      <c r="E31" s="7"/>
      <c r="F31" s="7"/>
      <c r="G31" s="7"/>
      <c r="H31" s="7">
        <f>D31+E31</f>
        <v>500</v>
      </c>
    </row>
    <row r="32" spans="1:8" s="17" customFormat="1" ht="17.25" customHeight="1">
      <c r="A32" s="36"/>
      <c r="B32" s="37"/>
      <c r="C32" s="15" t="s">
        <v>34</v>
      </c>
      <c r="D32" s="16">
        <f>SUM(D2:D31)</f>
        <v>19649165</v>
      </c>
      <c r="E32" s="16">
        <f>SUM(E2:E31)</f>
        <v>117751</v>
      </c>
      <c r="F32" s="16">
        <f>SUM(F2:F31)</f>
        <v>450000</v>
      </c>
      <c r="G32" s="16">
        <f>SUM(G2:G31)</f>
        <v>0</v>
      </c>
      <c r="H32" s="16">
        <f>SUM(H2:H31)</f>
        <v>20216916</v>
      </c>
    </row>
  </sheetData>
  <sheetProtection password="CC13" sheet="1" objects="1" scenarios="1"/>
  <mergeCells count="2">
    <mergeCell ref="A1:C1"/>
    <mergeCell ref="A32:B32"/>
  </mergeCells>
  <printOptions gridLines="1"/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G60"/>
  <sheetViews>
    <sheetView tabSelected="1" workbookViewId="0">
      <selection activeCell="G14" sqref="G14"/>
    </sheetView>
  </sheetViews>
  <sheetFormatPr defaultColWidth="28.7109375" defaultRowHeight="17.25" customHeight="1"/>
  <cols>
    <col min="1" max="2" width="7.7109375" style="18" customWidth="1"/>
    <col min="3" max="3" width="46" style="19" customWidth="1"/>
    <col min="4" max="4" width="13.5703125" style="21" customWidth="1"/>
    <col min="5" max="7" width="13.5703125" style="33" customWidth="1"/>
    <col min="8" max="8" width="13.5703125" style="22" customWidth="1"/>
    <col min="9" max="16384" width="28.7109375" style="22"/>
  </cols>
  <sheetData>
    <row r="1" spans="1:8" s="3" customFormat="1" ht="30">
      <c r="A1" s="35" t="s">
        <v>35</v>
      </c>
      <c r="B1" s="35"/>
      <c r="C1" s="35"/>
      <c r="D1" s="1" t="s">
        <v>1</v>
      </c>
      <c r="E1" s="23" t="s">
        <v>2</v>
      </c>
      <c r="F1" s="23" t="s">
        <v>3</v>
      </c>
      <c r="G1" s="23" t="s">
        <v>72</v>
      </c>
      <c r="H1" s="2" t="s">
        <v>4</v>
      </c>
    </row>
    <row r="2" spans="1:8" s="8" customFormat="1" ht="15">
      <c r="A2" s="4">
        <v>1014</v>
      </c>
      <c r="B2" s="4"/>
      <c r="C2" s="5" t="s">
        <v>36</v>
      </c>
      <c r="D2" s="7">
        <v>10000</v>
      </c>
      <c r="E2" s="7"/>
      <c r="F2" s="7"/>
      <c r="G2" s="7"/>
      <c r="H2" s="7">
        <f>SUM(D2:F2)</f>
        <v>10000</v>
      </c>
    </row>
    <row r="3" spans="1:8" s="8" customFormat="1" ht="15">
      <c r="A3" s="4">
        <v>1032</v>
      </c>
      <c r="B3" s="4"/>
      <c r="C3" s="5" t="s">
        <v>11</v>
      </c>
      <c r="D3" s="7">
        <v>180000</v>
      </c>
      <c r="E3" s="7"/>
      <c r="F3" s="7"/>
      <c r="G3" s="7"/>
      <c r="H3" s="7">
        <f t="shared" ref="H3:H15" si="0">D3+E3</f>
        <v>180000</v>
      </c>
    </row>
    <row r="4" spans="1:8" s="8" customFormat="1" ht="15">
      <c r="A4" s="4">
        <v>2212</v>
      </c>
      <c r="B4" s="4"/>
      <c r="C4" s="5" t="s">
        <v>12</v>
      </c>
      <c r="D4" s="7">
        <v>1876269</v>
      </c>
      <c r="E4" s="7"/>
      <c r="F4" s="7"/>
      <c r="G4" s="7"/>
      <c r="H4" s="7">
        <f>SUM(D4:F4)</f>
        <v>1876269</v>
      </c>
    </row>
    <row r="5" spans="1:8" s="8" customFormat="1" ht="15">
      <c r="A5" s="4">
        <v>2219</v>
      </c>
      <c r="B5" s="4"/>
      <c r="C5" s="9" t="s">
        <v>37</v>
      </c>
      <c r="D5" s="7">
        <v>1000000</v>
      </c>
      <c r="E5" s="7"/>
      <c r="F5" s="7"/>
      <c r="G5" s="7"/>
      <c r="H5" s="7">
        <f>SUM(D5:F5)</f>
        <v>1000000</v>
      </c>
    </row>
    <row r="6" spans="1:8" s="8" customFormat="1" ht="15">
      <c r="A6" s="24">
        <v>2221</v>
      </c>
      <c r="B6" s="25"/>
      <c r="C6" s="5" t="s">
        <v>38</v>
      </c>
      <c r="D6" s="7">
        <v>105000</v>
      </c>
      <c r="E6" s="7"/>
      <c r="F6" s="7"/>
      <c r="G6" s="7"/>
      <c r="H6" s="7">
        <f>SUM(D6:F6)</f>
        <v>105000</v>
      </c>
    </row>
    <row r="7" spans="1:8" s="8" customFormat="1" ht="15">
      <c r="A7" s="4">
        <v>2223</v>
      </c>
      <c r="B7" s="4"/>
      <c r="C7" s="5" t="s">
        <v>39</v>
      </c>
      <c r="D7" s="7">
        <v>55000</v>
      </c>
      <c r="E7" s="7"/>
      <c r="F7" s="7"/>
      <c r="G7" s="7"/>
      <c r="H7" s="7">
        <f>SUM(D7:F7)</f>
        <v>55000</v>
      </c>
    </row>
    <row r="8" spans="1:8" s="8" customFormat="1" ht="15">
      <c r="A8" s="4">
        <v>2292</v>
      </c>
      <c r="B8" s="4"/>
      <c r="C8" s="9" t="s">
        <v>40</v>
      </c>
      <c r="D8" s="7">
        <v>235121</v>
      </c>
      <c r="E8" s="7"/>
      <c r="F8" s="7"/>
      <c r="G8" s="7"/>
      <c r="H8" s="7">
        <f t="shared" si="0"/>
        <v>235121</v>
      </c>
    </row>
    <row r="9" spans="1:8" s="8" customFormat="1" ht="15">
      <c r="A9" s="4">
        <v>2310</v>
      </c>
      <c r="B9" s="4"/>
      <c r="C9" s="5" t="s">
        <v>13</v>
      </c>
      <c r="D9" s="7">
        <v>655200</v>
      </c>
      <c r="E9" s="7"/>
      <c r="F9" s="7"/>
      <c r="G9" s="7">
        <v>-50000</v>
      </c>
      <c r="H9" s="7">
        <f>SUM(D9:G9)</f>
        <v>605200</v>
      </c>
    </row>
    <row r="10" spans="1:8" s="8" customFormat="1" ht="15">
      <c r="A10" s="38">
        <v>2321</v>
      </c>
      <c r="B10" s="41"/>
      <c r="C10" s="5" t="s">
        <v>14</v>
      </c>
      <c r="D10" s="7">
        <v>131000</v>
      </c>
      <c r="E10" s="7"/>
      <c r="F10" s="7"/>
      <c r="G10" s="7">
        <v>50000</v>
      </c>
      <c r="H10" s="7">
        <f>SUM(D10:G10)</f>
        <v>181000</v>
      </c>
    </row>
    <row r="11" spans="1:8" s="8" customFormat="1" ht="15">
      <c r="A11" s="40"/>
      <c r="B11" s="43"/>
      <c r="C11" s="9" t="s">
        <v>41</v>
      </c>
      <c r="D11" s="7">
        <v>90000</v>
      </c>
      <c r="E11" s="7"/>
      <c r="F11" s="7"/>
      <c r="G11" s="7"/>
      <c r="H11" s="7">
        <f t="shared" ref="H9:H14" si="1">SUM(D11:F11)</f>
        <v>90000</v>
      </c>
    </row>
    <row r="12" spans="1:8" s="8" customFormat="1" ht="15">
      <c r="A12" s="4">
        <v>2341</v>
      </c>
      <c r="B12" s="4"/>
      <c r="C12" s="5" t="s">
        <v>15</v>
      </c>
      <c r="D12" s="7">
        <v>400000</v>
      </c>
      <c r="E12" s="7"/>
      <c r="F12" s="7"/>
      <c r="G12" s="7"/>
      <c r="H12" s="7">
        <f t="shared" si="1"/>
        <v>400000</v>
      </c>
    </row>
    <row r="13" spans="1:8" s="8" customFormat="1" ht="15">
      <c r="A13" s="4">
        <v>3111</v>
      </c>
      <c r="B13" s="4"/>
      <c r="C13" s="5" t="s">
        <v>42</v>
      </c>
      <c r="D13" s="7">
        <v>380000</v>
      </c>
      <c r="E13" s="7"/>
      <c r="F13" s="7"/>
      <c r="G13" s="7"/>
      <c r="H13" s="7">
        <f t="shared" si="1"/>
        <v>380000</v>
      </c>
    </row>
    <row r="14" spans="1:8" s="8" customFormat="1" ht="15">
      <c r="A14" s="4">
        <v>3117</v>
      </c>
      <c r="B14" s="4"/>
      <c r="C14" s="9" t="s">
        <v>43</v>
      </c>
      <c r="D14" s="7">
        <v>1116000</v>
      </c>
      <c r="E14" s="7"/>
      <c r="F14" s="7"/>
      <c r="G14" s="7"/>
      <c r="H14" s="7">
        <f t="shared" si="1"/>
        <v>1116000</v>
      </c>
    </row>
    <row r="15" spans="1:8" s="8" customFormat="1" ht="15">
      <c r="A15" s="4">
        <v>3119</v>
      </c>
      <c r="B15" s="4"/>
      <c r="C15" s="5" t="s">
        <v>44</v>
      </c>
      <c r="D15" s="7">
        <v>1000000</v>
      </c>
      <c r="E15" s="7"/>
      <c r="F15" s="7"/>
      <c r="G15" s="7"/>
      <c r="H15" s="7">
        <f t="shared" si="0"/>
        <v>1000000</v>
      </c>
    </row>
    <row r="16" spans="1:8" s="8" customFormat="1" ht="15">
      <c r="A16" s="4">
        <v>3314</v>
      </c>
      <c r="B16" s="4"/>
      <c r="C16" s="5" t="s">
        <v>16</v>
      </c>
      <c r="D16" s="7">
        <v>92000</v>
      </c>
      <c r="E16" s="7"/>
      <c r="F16" s="7"/>
      <c r="G16" s="7"/>
      <c r="H16" s="7">
        <f t="shared" ref="H16:H58" si="2">SUM(D16:F16)</f>
        <v>92000</v>
      </c>
    </row>
    <row r="17" spans="1:8" s="8" customFormat="1" ht="15">
      <c r="A17" s="4">
        <v>3319</v>
      </c>
      <c r="B17" s="4"/>
      <c r="C17" s="5" t="s">
        <v>17</v>
      </c>
      <c r="D17" s="7">
        <v>23000</v>
      </c>
      <c r="E17" s="7"/>
      <c r="F17" s="7"/>
      <c r="G17" s="7"/>
      <c r="H17" s="7">
        <f t="shared" si="2"/>
        <v>23000</v>
      </c>
    </row>
    <row r="18" spans="1:8" s="8" customFormat="1" ht="15">
      <c r="A18" s="4">
        <v>3326</v>
      </c>
      <c r="B18" s="4"/>
      <c r="C18" s="9" t="s">
        <v>45</v>
      </c>
      <c r="D18" s="7">
        <v>10000</v>
      </c>
      <c r="E18" s="7"/>
      <c r="F18" s="7"/>
      <c r="G18" s="7"/>
      <c r="H18" s="7">
        <f t="shared" si="2"/>
        <v>10000</v>
      </c>
    </row>
    <row r="19" spans="1:8" s="8" customFormat="1" ht="15">
      <c r="A19" s="4">
        <v>3392</v>
      </c>
      <c r="B19" s="4"/>
      <c r="C19" s="9" t="s">
        <v>46</v>
      </c>
      <c r="D19" s="7">
        <v>358700</v>
      </c>
      <c r="E19" s="7"/>
      <c r="F19" s="7"/>
      <c r="G19" s="7"/>
      <c r="H19" s="7">
        <f t="shared" si="2"/>
        <v>358700</v>
      </c>
    </row>
    <row r="20" spans="1:8" s="8" customFormat="1" ht="15">
      <c r="A20" s="4">
        <v>3399</v>
      </c>
      <c r="B20" s="4"/>
      <c r="C20" s="5" t="s">
        <v>47</v>
      </c>
      <c r="D20" s="7">
        <v>47000</v>
      </c>
      <c r="E20" s="7"/>
      <c r="F20" s="7"/>
      <c r="G20" s="7"/>
      <c r="H20" s="7">
        <f t="shared" si="2"/>
        <v>47000</v>
      </c>
    </row>
    <row r="21" spans="1:8" s="8" customFormat="1" ht="15">
      <c r="A21" s="4">
        <v>3412</v>
      </c>
      <c r="B21" s="4"/>
      <c r="C21" s="5" t="s">
        <v>48</v>
      </c>
      <c r="D21" s="7">
        <v>461000</v>
      </c>
      <c r="E21" s="7"/>
      <c r="F21" s="7"/>
      <c r="G21" s="7"/>
      <c r="H21" s="7">
        <f t="shared" si="2"/>
        <v>461000</v>
      </c>
    </row>
    <row r="22" spans="1:8" s="8" customFormat="1" ht="15">
      <c r="A22" s="38">
        <v>3419</v>
      </c>
      <c r="B22" s="41"/>
      <c r="C22" s="9" t="s">
        <v>49</v>
      </c>
      <c r="D22" s="7">
        <v>190000</v>
      </c>
      <c r="E22" s="7"/>
      <c r="F22" s="7"/>
      <c r="G22" s="7"/>
      <c r="H22" s="7">
        <f t="shared" si="2"/>
        <v>190000</v>
      </c>
    </row>
    <row r="23" spans="1:8" s="8" customFormat="1" ht="15">
      <c r="A23" s="39"/>
      <c r="B23" s="42"/>
      <c r="C23" s="9" t="s">
        <v>50</v>
      </c>
      <c r="D23" s="7">
        <v>40000</v>
      </c>
      <c r="E23" s="7"/>
      <c r="F23" s="7"/>
      <c r="G23" s="7"/>
      <c r="H23" s="7">
        <f t="shared" si="2"/>
        <v>40000</v>
      </c>
    </row>
    <row r="24" spans="1:8" s="8" customFormat="1" ht="15">
      <c r="A24" s="4">
        <v>3421</v>
      </c>
      <c r="B24" s="4"/>
      <c r="C24" s="5" t="s">
        <v>51</v>
      </c>
      <c r="D24" s="7">
        <v>83000</v>
      </c>
      <c r="E24" s="7"/>
      <c r="F24" s="7"/>
      <c r="G24" s="7"/>
      <c r="H24" s="7">
        <f t="shared" si="2"/>
        <v>83000</v>
      </c>
    </row>
    <row r="25" spans="1:8" s="8" customFormat="1" ht="15">
      <c r="A25" s="4">
        <v>3429</v>
      </c>
      <c r="B25" s="4"/>
      <c r="C25" s="9" t="s">
        <v>19</v>
      </c>
      <c r="D25" s="7">
        <v>7000</v>
      </c>
      <c r="E25" s="7"/>
      <c r="F25" s="7"/>
      <c r="G25" s="7"/>
      <c r="H25" s="7">
        <f t="shared" si="2"/>
        <v>7000</v>
      </c>
    </row>
    <row r="26" spans="1:8" s="8" customFormat="1" ht="15">
      <c r="A26" s="4">
        <v>3612</v>
      </c>
      <c r="B26" s="4"/>
      <c r="C26" s="5" t="s">
        <v>20</v>
      </c>
      <c r="D26" s="7">
        <v>527000</v>
      </c>
      <c r="E26" s="7"/>
      <c r="F26" s="7"/>
      <c r="G26" s="7"/>
      <c r="H26" s="7">
        <f t="shared" si="2"/>
        <v>527000</v>
      </c>
    </row>
    <row r="27" spans="1:8" s="8" customFormat="1" ht="15">
      <c r="A27" s="4">
        <v>3613</v>
      </c>
      <c r="B27" s="4"/>
      <c r="C27" s="5" t="s">
        <v>21</v>
      </c>
      <c r="D27" s="7">
        <v>650000</v>
      </c>
      <c r="E27" s="7"/>
      <c r="F27" s="7"/>
      <c r="G27" s="7"/>
      <c r="H27" s="7">
        <f t="shared" si="2"/>
        <v>650000</v>
      </c>
    </row>
    <row r="28" spans="1:8" s="8" customFormat="1" ht="15">
      <c r="A28" s="4">
        <v>3631</v>
      </c>
      <c r="B28" s="4"/>
      <c r="C28" s="5" t="s">
        <v>22</v>
      </c>
      <c r="D28" s="7">
        <v>695000</v>
      </c>
      <c r="E28" s="7"/>
      <c r="F28" s="7"/>
      <c r="G28" s="7"/>
      <c r="H28" s="7">
        <f t="shared" si="2"/>
        <v>695000</v>
      </c>
    </row>
    <row r="29" spans="1:8" s="8" customFormat="1" ht="15">
      <c r="A29" s="4">
        <v>3632</v>
      </c>
      <c r="B29" s="4"/>
      <c r="C29" s="5" t="s">
        <v>23</v>
      </c>
      <c r="D29" s="7">
        <v>780475</v>
      </c>
      <c r="E29" s="7"/>
      <c r="F29" s="7"/>
      <c r="G29" s="7"/>
      <c r="H29" s="7">
        <f t="shared" si="2"/>
        <v>780475</v>
      </c>
    </row>
    <row r="30" spans="1:8" s="8" customFormat="1" ht="15">
      <c r="A30" s="26">
        <v>3635</v>
      </c>
      <c r="B30" s="26"/>
      <c r="C30" s="9" t="s">
        <v>25</v>
      </c>
      <c r="D30" s="7">
        <v>100000</v>
      </c>
      <c r="E30" s="7"/>
      <c r="F30" s="7"/>
      <c r="G30" s="7"/>
      <c r="H30" s="7">
        <f t="shared" si="2"/>
        <v>100000</v>
      </c>
    </row>
    <row r="31" spans="1:8" s="8" customFormat="1" ht="15">
      <c r="A31" s="38">
        <v>3639</v>
      </c>
      <c r="B31" s="41"/>
      <c r="C31" s="5" t="s">
        <v>26</v>
      </c>
      <c r="D31" s="7">
        <v>1186292</v>
      </c>
      <c r="E31" s="7"/>
      <c r="F31" s="7"/>
      <c r="G31" s="7"/>
      <c r="H31" s="7">
        <f t="shared" si="2"/>
        <v>1186292</v>
      </c>
    </row>
    <row r="32" spans="1:8" s="8" customFormat="1" ht="15">
      <c r="A32" s="40"/>
      <c r="B32" s="43"/>
      <c r="C32" s="9" t="s">
        <v>52</v>
      </c>
      <c r="D32" s="7">
        <v>83708</v>
      </c>
      <c r="E32" s="7"/>
      <c r="F32" s="7"/>
      <c r="G32" s="7"/>
      <c r="H32" s="7">
        <f t="shared" si="2"/>
        <v>83708</v>
      </c>
    </row>
    <row r="33" spans="1:8" s="8" customFormat="1" ht="15">
      <c r="A33" s="4">
        <v>3721</v>
      </c>
      <c r="B33" s="4"/>
      <c r="C33" s="5" t="s">
        <v>53</v>
      </c>
      <c r="D33" s="7">
        <v>10000</v>
      </c>
      <c r="E33" s="7"/>
      <c r="F33" s="7"/>
      <c r="G33" s="7"/>
      <c r="H33" s="7">
        <f t="shared" si="2"/>
        <v>10000</v>
      </c>
    </row>
    <row r="34" spans="1:8" s="8" customFormat="1" ht="15">
      <c r="A34" s="4">
        <v>3722</v>
      </c>
      <c r="B34" s="4"/>
      <c r="C34" s="5" t="s">
        <v>27</v>
      </c>
      <c r="D34" s="7">
        <v>1020000</v>
      </c>
      <c r="E34" s="7"/>
      <c r="F34" s="7"/>
      <c r="G34" s="7"/>
      <c r="H34" s="7">
        <f t="shared" si="2"/>
        <v>1020000</v>
      </c>
    </row>
    <row r="35" spans="1:8" s="8" customFormat="1" ht="15">
      <c r="A35" s="4">
        <v>3723</v>
      </c>
      <c r="B35" s="4"/>
      <c r="C35" s="9" t="s">
        <v>54</v>
      </c>
      <c r="D35" s="7">
        <v>30000</v>
      </c>
      <c r="E35" s="7"/>
      <c r="F35" s="7"/>
      <c r="G35" s="7"/>
      <c r="H35" s="7">
        <f t="shared" si="2"/>
        <v>30000</v>
      </c>
    </row>
    <row r="36" spans="1:8" s="8" customFormat="1" ht="15">
      <c r="A36" s="4">
        <v>3725</v>
      </c>
      <c r="B36" s="4"/>
      <c r="C36" s="13" t="s">
        <v>28</v>
      </c>
      <c r="D36" s="7">
        <v>305000</v>
      </c>
      <c r="E36" s="7"/>
      <c r="F36" s="7"/>
      <c r="G36" s="7"/>
      <c r="H36" s="7">
        <f t="shared" si="2"/>
        <v>305000</v>
      </c>
    </row>
    <row r="37" spans="1:8" s="8" customFormat="1" ht="15">
      <c r="A37" s="4">
        <v>3745</v>
      </c>
      <c r="B37" s="4"/>
      <c r="C37" s="5" t="s">
        <v>29</v>
      </c>
      <c r="D37" s="7">
        <v>185000</v>
      </c>
      <c r="E37" s="7"/>
      <c r="F37" s="7"/>
      <c r="G37" s="7"/>
      <c r="H37" s="7">
        <f t="shared" si="2"/>
        <v>185000</v>
      </c>
    </row>
    <row r="38" spans="1:8" s="8" customFormat="1" ht="15">
      <c r="A38" s="38">
        <v>3900</v>
      </c>
      <c r="B38" s="41"/>
      <c r="C38" s="9" t="s">
        <v>65</v>
      </c>
      <c r="D38" s="7">
        <v>5000</v>
      </c>
      <c r="E38" s="7"/>
      <c r="F38" s="7"/>
      <c r="G38" s="7"/>
      <c r="H38" s="7">
        <f t="shared" si="2"/>
        <v>5000</v>
      </c>
    </row>
    <row r="39" spans="1:8" s="8" customFormat="1" ht="15">
      <c r="A39" s="39"/>
      <c r="B39" s="42"/>
      <c r="C39" s="9" t="s">
        <v>66</v>
      </c>
      <c r="D39" s="7">
        <v>13000</v>
      </c>
      <c r="E39" s="7"/>
      <c r="F39" s="7"/>
      <c r="G39" s="7"/>
      <c r="H39" s="7">
        <f t="shared" si="2"/>
        <v>13000</v>
      </c>
    </row>
    <row r="40" spans="1:8" s="8" customFormat="1" ht="15">
      <c r="A40" s="39"/>
      <c r="B40" s="42"/>
      <c r="C40" s="9" t="s">
        <v>67</v>
      </c>
      <c r="D40" s="7">
        <v>6000</v>
      </c>
      <c r="E40" s="7"/>
      <c r="F40" s="7"/>
      <c r="G40" s="7"/>
      <c r="H40" s="7">
        <f t="shared" si="2"/>
        <v>6000</v>
      </c>
    </row>
    <row r="41" spans="1:8" s="8" customFormat="1" ht="15">
      <c r="A41" s="39"/>
      <c r="B41" s="42"/>
      <c r="C41" s="9" t="s">
        <v>55</v>
      </c>
      <c r="D41" s="7">
        <v>5000</v>
      </c>
      <c r="E41" s="7"/>
      <c r="F41" s="7"/>
      <c r="G41" s="7"/>
      <c r="H41" s="7">
        <f t="shared" si="2"/>
        <v>5000</v>
      </c>
    </row>
    <row r="42" spans="1:8" s="8" customFormat="1" ht="15">
      <c r="A42" s="39"/>
      <c r="B42" s="42"/>
      <c r="C42" s="9" t="s">
        <v>56</v>
      </c>
      <c r="D42" s="7">
        <v>150000</v>
      </c>
      <c r="E42" s="7"/>
      <c r="F42" s="7"/>
      <c r="G42" s="7"/>
      <c r="H42" s="7">
        <f t="shared" si="2"/>
        <v>150000</v>
      </c>
    </row>
    <row r="43" spans="1:8" s="8" customFormat="1" ht="15">
      <c r="A43" s="39"/>
      <c r="B43" s="42"/>
      <c r="C43" s="9" t="s">
        <v>68</v>
      </c>
      <c r="D43" s="7">
        <v>3000</v>
      </c>
      <c r="E43" s="7"/>
      <c r="F43" s="7"/>
      <c r="G43" s="7"/>
      <c r="H43" s="7">
        <f t="shared" si="2"/>
        <v>3000</v>
      </c>
    </row>
    <row r="44" spans="1:8" s="8" customFormat="1" ht="15">
      <c r="A44" s="39"/>
      <c r="B44" s="42"/>
      <c r="C44" s="9" t="s">
        <v>69</v>
      </c>
      <c r="D44" s="7">
        <v>1400</v>
      </c>
      <c r="E44" s="7"/>
      <c r="F44" s="7"/>
      <c r="G44" s="7"/>
      <c r="H44" s="7">
        <f t="shared" si="2"/>
        <v>1400</v>
      </c>
    </row>
    <row r="45" spans="1:8" s="8" customFormat="1" ht="15">
      <c r="A45" s="40"/>
      <c r="B45" s="43"/>
      <c r="C45" s="9" t="s">
        <v>70</v>
      </c>
      <c r="D45" s="7">
        <v>8000</v>
      </c>
      <c r="E45" s="7"/>
      <c r="F45" s="7"/>
      <c r="G45" s="7"/>
      <c r="H45" s="7">
        <f t="shared" si="2"/>
        <v>8000</v>
      </c>
    </row>
    <row r="46" spans="1:8" s="8" customFormat="1" ht="15">
      <c r="A46" s="4">
        <v>5212</v>
      </c>
      <c r="B46" s="4"/>
      <c r="C46" s="5" t="s">
        <v>57</v>
      </c>
      <c r="D46" s="7">
        <v>10000</v>
      </c>
      <c r="E46" s="7"/>
      <c r="F46" s="7"/>
      <c r="G46" s="7"/>
      <c r="H46" s="7">
        <f t="shared" si="2"/>
        <v>10000</v>
      </c>
    </row>
    <row r="47" spans="1:8" s="8" customFormat="1" ht="17.100000000000001" customHeight="1">
      <c r="A47" s="38">
        <v>5512</v>
      </c>
      <c r="B47" s="41"/>
      <c r="C47" s="5" t="s">
        <v>30</v>
      </c>
      <c r="D47" s="7">
        <v>727000</v>
      </c>
      <c r="E47" s="7"/>
      <c r="F47" s="7">
        <v>450000</v>
      </c>
      <c r="G47" s="7"/>
      <c r="H47" s="7">
        <f t="shared" si="2"/>
        <v>1177000</v>
      </c>
    </row>
    <row r="48" spans="1:8" s="8" customFormat="1" ht="17.100000000000001" customHeight="1">
      <c r="A48" s="39"/>
      <c r="B48" s="42"/>
      <c r="C48" s="9" t="s">
        <v>58</v>
      </c>
      <c r="D48" s="7">
        <v>40000</v>
      </c>
      <c r="E48" s="7"/>
      <c r="F48" s="7"/>
      <c r="G48" s="7"/>
      <c r="H48" s="7">
        <f t="shared" si="2"/>
        <v>40000</v>
      </c>
    </row>
    <row r="49" spans="1:163" s="8" customFormat="1" ht="17.100000000000001" customHeight="1">
      <c r="A49" s="39"/>
      <c r="B49" s="42"/>
      <c r="C49" s="9" t="s">
        <v>59</v>
      </c>
      <c r="D49" s="7">
        <v>50000</v>
      </c>
      <c r="E49" s="7"/>
      <c r="F49" s="7"/>
      <c r="G49" s="7"/>
      <c r="H49" s="7">
        <f t="shared" si="2"/>
        <v>50000</v>
      </c>
    </row>
    <row r="50" spans="1:163" s="8" customFormat="1" ht="17.100000000000001" customHeight="1">
      <c r="A50" s="39"/>
      <c r="B50" s="42"/>
      <c r="C50" s="9" t="s">
        <v>60</v>
      </c>
      <c r="D50" s="7">
        <v>60000</v>
      </c>
      <c r="E50" s="7"/>
      <c r="F50" s="7"/>
      <c r="G50" s="7"/>
      <c r="H50" s="7">
        <f t="shared" si="2"/>
        <v>60000</v>
      </c>
    </row>
    <row r="51" spans="1:163" s="8" customFormat="1" ht="17.100000000000001" customHeight="1">
      <c r="A51" s="4">
        <v>6112</v>
      </c>
      <c r="B51" s="4"/>
      <c r="C51" s="5" t="s">
        <v>61</v>
      </c>
      <c r="D51" s="7">
        <v>1323000</v>
      </c>
      <c r="E51" s="7"/>
      <c r="F51" s="7"/>
      <c r="G51" s="7"/>
      <c r="H51" s="7">
        <f t="shared" si="2"/>
        <v>1323000</v>
      </c>
    </row>
    <row r="52" spans="1:163" s="8" customFormat="1" ht="17.100000000000001" customHeight="1">
      <c r="A52" s="4">
        <v>6115</v>
      </c>
      <c r="B52" s="4"/>
      <c r="C52" s="9" t="s">
        <v>71</v>
      </c>
      <c r="D52" s="7">
        <v>31000</v>
      </c>
      <c r="E52" s="7"/>
      <c r="F52" s="7"/>
      <c r="G52" s="7"/>
      <c r="H52" s="7">
        <f t="shared" si="2"/>
        <v>31000</v>
      </c>
    </row>
    <row r="53" spans="1:163" s="8" customFormat="1" ht="17.100000000000001" customHeight="1">
      <c r="A53" s="4">
        <v>6118</v>
      </c>
      <c r="B53" s="4"/>
      <c r="C53" s="9" t="s">
        <v>62</v>
      </c>
      <c r="D53" s="7">
        <v>31000</v>
      </c>
      <c r="E53" s="7">
        <v>7900</v>
      </c>
      <c r="F53" s="7"/>
      <c r="G53" s="7"/>
      <c r="H53" s="7">
        <f t="shared" si="2"/>
        <v>38900</v>
      </c>
    </row>
    <row r="54" spans="1:163" s="8" customFormat="1" ht="17.100000000000001" customHeight="1">
      <c r="A54" s="4">
        <v>6171</v>
      </c>
      <c r="B54" s="4"/>
      <c r="C54" s="5" t="s">
        <v>31</v>
      </c>
      <c r="D54" s="7">
        <v>2331000</v>
      </c>
      <c r="E54" s="7">
        <v>-7900</v>
      </c>
      <c r="F54" s="7"/>
      <c r="G54" s="7"/>
      <c r="H54" s="7">
        <f t="shared" si="2"/>
        <v>2323100</v>
      </c>
    </row>
    <row r="55" spans="1:163" s="8" customFormat="1" ht="17.100000000000001" customHeight="1">
      <c r="A55" s="4">
        <v>6310</v>
      </c>
      <c r="B55" s="4"/>
      <c r="C55" s="5" t="s">
        <v>32</v>
      </c>
      <c r="D55" s="7">
        <v>15000</v>
      </c>
      <c r="E55" s="7"/>
      <c r="F55" s="7"/>
      <c r="G55" s="7"/>
      <c r="H55" s="7">
        <f t="shared" si="2"/>
        <v>15000</v>
      </c>
    </row>
    <row r="56" spans="1:163" s="8" customFormat="1" ht="17.100000000000001" customHeight="1">
      <c r="A56" s="4">
        <v>6320</v>
      </c>
      <c r="B56" s="4"/>
      <c r="C56" s="5" t="s">
        <v>33</v>
      </c>
      <c r="D56" s="7">
        <v>60000</v>
      </c>
      <c r="E56" s="7"/>
      <c r="F56" s="7"/>
      <c r="G56" s="7"/>
      <c r="H56" s="7">
        <f t="shared" si="2"/>
        <v>60000</v>
      </c>
    </row>
    <row r="57" spans="1:163" s="8" customFormat="1" ht="17.100000000000001" customHeight="1">
      <c r="A57" s="4">
        <v>6399</v>
      </c>
      <c r="B57" s="4"/>
      <c r="C57" s="5" t="s">
        <v>63</v>
      </c>
      <c r="D57" s="7">
        <v>660000</v>
      </c>
      <c r="E57" s="7"/>
      <c r="F57" s="7"/>
      <c r="G57" s="7"/>
      <c r="H57" s="7">
        <f t="shared" si="2"/>
        <v>660000</v>
      </c>
    </row>
    <row r="58" spans="1:163" s="8" customFormat="1" ht="17.100000000000001" customHeight="1">
      <c r="A58" s="26">
        <v>6409</v>
      </c>
      <c r="B58" s="26"/>
      <c r="C58" s="27" t="s">
        <v>64</v>
      </c>
      <c r="D58" s="28">
        <v>2000</v>
      </c>
      <c r="E58" s="7"/>
      <c r="F58" s="7"/>
      <c r="G58" s="7"/>
      <c r="H58" s="7">
        <f t="shared" si="2"/>
        <v>2000</v>
      </c>
    </row>
    <row r="59" spans="1:163" s="32" customFormat="1" ht="17.25" customHeight="1">
      <c r="A59" s="44"/>
      <c r="B59" s="44"/>
      <c r="C59" s="29" t="s">
        <v>34</v>
      </c>
      <c r="D59" s="30">
        <f>SUM(D2:D58)</f>
        <v>19649165</v>
      </c>
      <c r="E59" s="30">
        <f>SUM(E2:E58)</f>
        <v>0</v>
      </c>
      <c r="F59" s="30">
        <f>SUM(F2:F58)</f>
        <v>450000</v>
      </c>
      <c r="G59" s="30">
        <f>SUM(G2:G58)</f>
        <v>0</v>
      </c>
      <c r="H59" s="30">
        <f>SUM(H2:H58)</f>
        <v>20099165</v>
      </c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</row>
    <row r="60" spans="1:163" ht="17.25" customHeight="1">
      <c r="H60" s="34"/>
    </row>
  </sheetData>
  <sheetProtection password="CC13" sheet="1" objects="1" scenarios="1"/>
  <mergeCells count="12">
    <mergeCell ref="A31:A32"/>
    <mergeCell ref="B31:B32"/>
    <mergeCell ref="A1:C1"/>
    <mergeCell ref="A10:A11"/>
    <mergeCell ref="B10:B11"/>
    <mergeCell ref="A22:A23"/>
    <mergeCell ref="B22:B23"/>
    <mergeCell ref="A38:A45"/>
    <mergeCell ref="B38:B45"/>
    <mergeCell ref="A47:A50"/>
    <mergeCell ref="B47:B50"/>
    <mergeCell ref="A59:B59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Irena</cp:lastModifiedBy>
  <cp:lastPrinted>2018-03-12T11:49:44Z</cp:lastPrinted>
  <dcterms:created xsi:type="dcterms:W3CDTF">2018-03-12T11:49:12Z</dcterms:created>
  <dcterms:modified xsi:type="dcterms:W3CDTF">2018-04-13T08:50:30Z</dcterms:modified>
</cp:coreProperties>
</file>