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 activeTab="1"/>
  </bookViews>
  <sheets>
    <sheet name="příjmy" sheetId="1" r:id="rId1"/>
    <sheet name="výdaje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M62" i="2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18"/>
  <c r="N17"/>
  <c r="N11"/>
  <c r="N9"/>
  <c r="N7"/>
  <c r="N6"/>
  <c r="M34" i="1"/>
  <c r="N28"/>
  <c r="N27"/>
  <c r="N25"/>
  <c r="N16"/>
  <c r="N12"/>
  <c r="N10"/>
  <c r="N8"/>
  <c r="N4"/>
  <c r="N2"/>
  <c r="L62" i="2"/>
  <c r="N16"/>
  <c r="N13"/>
  <c r="N10"/>
  <c r="N5"/>
  <c r="N4"/>
  <c r="K62"/>
  <c r="L34" i="1"/>
  <c r="N33"/>
  <c r="D34"/>
  <c r="K34"/>
  <c r="N14" i="2"/>
  <c r="N24" i="1"/>
  <c r="N34" s="1"/>
  <c r="N6"/>
  <c r="N62" i="2" l="1"/>
  <c r="J34" i="1"/>
  <c r="J62" i="2"/>
  <c r="N14" i="1"/>
  <c r="H34"/>
  <c r="I34"/>
  <c r="I62" i="2"/>
  <c r="H62"/>
  <c r="N2"/>
  <c r="G62"/>
  <c r="N12"/>
  <c r="G34" i="1"/>
  <c r="N29"/>
  <c r="F62" i="2"/>
  <c r="F34" i="1"/>
  <c r="E62" i="2" l="1"/>
  <c r="D62"/>
  <c r="N3"/>
  <c r="N8"/>
  <c r="N15"/>
  <c r="E34" i="1"/>
  <c r="N3"/>
  <c r="N5"/>
  <c r="N7"/>
  <c r="N9"/>
  <c r="N11"/>
  <c r="N13"/>
  <c r="N15"/>
  <c r="N17"/>
  <c r="N18"/>
  <c r="N19"/>
  <c r="N20"/>
  <c r="N21"/>
  <c r="N22"/>
  <c r="N23"/>
  <c r="N26"/>
  <c r="N30"/>
  <c r="N31"/>
  <c r="N32"/>
</calcChain>
</file>

<file path=xl/sharedStrings.xml><?xml version="1.0" encoding="utf-8"?>
<sst xmlns="http://schemas.openxmlformats.org/spreadsheetml/2006/main" count="118" uniqueCount="82">
  <si>
    <t>daňové příjmy</t>
  </si>
  <si>
    <t>neinv. přij. tran. ze SR - dotace na st. spr. a školství</t>
  </si>
  <si>
    <t>neinv.přij.tran. od obcí</t>
  </si>
  <si>
    <t>ozdravování hosp. zvířat, zvláštní veterinární péče</t>
  </si>
  <si>
    <t>podpora ostat. produkčních čin. - lesy</t>
  </si>
  <si>
    <t>ostatní správa v zemědělství</t>
  </si>
  <si>
    <t>silnice</t>
  </si>
  <si>
    <t>ostatní záležitosti pozemních komunikací</t>
  </si>
  <si>
    <t>provoz veřejné silniční dopravy</t>
  </si>
  <si>
    <t>bezpečnost silničního provozu</t>
  </si>
  <si>
    <t>neinv. transfer BENE-BUS</t>
  </si>
  <si>
    <t>pitná voda</t>
  </si>
  <si>
    <t>kanalizace</t>
  </si>
  <si>
    <t>příspěvky na DČOV</t>
  </si>
  <si>
    <t xml:space="preserve">vodní díla v zemědělské krajině </t>
  </si>
  <si>
    <t>předškolní zařízení</t>
  </si>
  <si>
    <t>první stupeň základních škol</t>
  </si>
  <si>
    <t>ostatní záležitosti předšk. vých. a zákl. vzdělávání</t>
  </si>
  <si>
    <t>činnosti knihovnické</t>
  </si>
  <si>
    <t xml:space="preserve">ostatní záležitosti kultury </t>
  </si>
  <si>
    <t>pořízení, zach,. obn. hodn. míst. kult., nár. a hist. pověd.</t>
  </si>
  <si>
    <t>zájmová činnost v kultuře</t>
  </si>
  <si>
    <t>ostatní záležitosti kultury, církví a sdělovacích prostř.</t>
  </si>
  <si>
    <t>sportovní zařízení v majetku obce</t>
  </si>
  <si>
    <t>neinv. transfer SK Olbramovice</t>
  </si>
  <si>
    <t>neinv. transfer HC Olbramovice</t>
  </si>
  <si>
    <t>ostatní tělovýchovná činnost</t>
  </si>
  <si>
    <t>využití volného času dětí a mládeže</t>
  </si>
  <si>
    <t>ost. zájmová činnost a rekreace</t>
  </si>
  <si>
    <t>bytové hospodářství</t>
  </si>
  <si>
    <t>nebytové hospodářství</t>
  </si>
  <si>
    <t>veřejné osvětlení</t>
  </si>
  <si>
    <t>pohřebnictví</t>
  </si>
  <si>
    <t>výstavba a údržba místních inženýrských sítí</t>
  </si>
  <si>
    <t>územní plánování</t>
  </si>
  <si>
    <t>komunální služby a územní rozvoj</t>
  </si>
  <si>
    <t>sběr a svoz nebezpečných odpadů</t>
  </si>
  <si>
    <t>sběr a svoz komunálních odpadů</t>
  </si>
  <si>
    <t>sběr a svoz ostatních odpadů</t>
  </si>
  <si>
    <t>využívání a zneškodňování komunálních odpadů</t>
  </si>
  <si>
    <t>péče o vzhled obcí a veřejná zeleň</t>
  </si>
  <si>
    <t>neinv. transfer OSZP Olbramovice</t>
  </si>
  <si>
    <t>neinv. transfer Mysliveckému sdružení Olbramovice</t>
  </si>
  <si>
    <t>neinv. transfer Mysliveckému sdružení Ouběnice</t>
  </si>
  <si>
    <t>neinv. transfer ZO ČSOP Vlašim</t>
  </si>
  <si>
    <t>neinv. transfer P. Kuncovi</t>
  </si>
  <si>
    <t>neinv. transfer Římskokatolická farnost Votice</t>
  </si>
  <si>
    <t>neinv. transfer do sociálního fondu Města Votice</t>
  </si>
  <si>
    <t>neinvestiční transfer</t>
  </si>
  <si>
    <t>ochrana obyvatelstva</t>
  </si>
  <si>
    <t>PO - dobrovolná část</t>
  </si>
  <si>
    <t>neinv. transfer SDH Olbramovice</t>
  </si>
  <si>
    <t>neinv. transfer SDH Křešice</t>
  </si>
  <si>
    <t>neinv. transfer SDH Tomice</t>
  </si>
  <si>
    <t>zastupitelstva obcí</t>
  </si>
  <si>
    <t>volby do parlamentu ČR</t>
  </si>
  <si>
    <t>činnost místní správy</t>
  </si>
  <si>
    <t>obecné příjmy a výdaje z finančních operací</t>
  </si>
  <si>
    <t>pojištění</t>
  </si>
  <si>
    <t>ostatní finanční operace</t>
  </si>
  <si>
    <t>ostatní činnosti jinde nezařazené - platby daní</t>
  </si>
  <si>
    <t>PŘÍJMY</t>
  </si>
  <si>
    <t>VÝDAJE</t>
  </si>
  <si>
    <t>schválený rozpočet</t>
  </si>
  <si>
    <t>upravený rozpočet</t>
  </si>
  <si>
    <t>splátky půjčených prostředků od obyvatelstva</t>
  </si>
  <si>
    <t>ostatní neinvestiční přijaté transfery ze SR</t>
  </si>
  <si>
    <t>Celkem</t>
  </si>
  <si>
    <t>neinv. transfer DSO Mikroregion Voticko</t>
  </si>
  <si>
    <t>inv. transfer Posázaví</t>
  </si>
  <si>
    <t>volba prezidenta republiky</t>
  </si>
  <si>
    <t>neinv. přij. tran. z VPS SR</t>
  </si>
  <si>
    <t>převody vlastním fondům v rozpočet úz. Úrovně</t>
  </si>
  <si>
    <t>rozpočtové opatření č.1</t>
  </si>
  <si>
    <t>rozpočtové opatření č.2</t>
  </si>
  <si>
    <t>rozpočtové opatření č.3</t>
  </si>
  <si>
    <t>rozpočtové opatření č.4</t>
  </si>
  <si>
    <t>rozpočtové opatření č.5</t>
  </si>
  <si>
    <t>rozpočtové opatření č.6</t>
  </si>
  <si>
    <t>rozpočtové opatření č.7</t>
  </si>
  <si>
    <t>rozpočtové opatření č.8</t>
  </si>
  <si>
    <t>rozpočtové opatření č.9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</si>
</sst>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/>
    </xf>
    <xf numFmtId="4" fontId="0" fillId="0" borderId="1" xfId="0" applyNumberFormat="1" applyFont="1" applyFill="1" applyBorder="1" applyAlignment="1">
      <alignment horizontal="right"/>
    </xf>
    <xf numFmtId="4" fontId="0" fillId="0" borderId="1" xfId="0" applyNumberFormat="1" applyFont="1" applyFill="1" applyBorder="1"/>
    <xf numFmtId="0" fontId="0" fillId="0" borderId="0" xfId="0" applyFont="1" applyFill="1"/>
    <xf numFmtId="0" fontId="3" fillId="0" borderId="1" xfId="0" applyFont="1" applyFill="1" applyBorder="1"/>
    <xf numFmtId="0" fontId="0" fillId="0" borderId="1" xfId="0" applyFill="1" applyBorder="1" applyAlignment="1">
      <alignment horizontal="left"/>
    </xf>
    <xf numFmtId="0" fontId="0" fillId="0" borderId="2" xfId="0" applyFont="1" applyFill="1" applyBorder="1" applyAlignment="1">
      <alignment vertical="top"/>
    </xf>
    <xf numFmtId="0" fontId="0" fillId="0" borderId="2" xfId="0" applyFont="1" applyFill="1" applyBorder="1" applyAlignment="1"/>
    <xf numFmtId="0" fontId="0" fillId="0" borderId="3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4" fontId="3" fillId="0" borderId="1" xfId="0" applyNumberFormat="1" applyFont="1" applyFill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4" fontId="0" fillId="0" borderId="0" xfId="0" applyNumberFormat="1" applyFont="1" applyAlignment="1">
      <alignment horizontal="right"/>
    </xf>
    <xf numFmtId="4" fontId="0" fillId="0" borderId="0" xfId="0" applyNumberFormat="1" applyFont="1" applyFill="1"/>
    <xf numFmtId="0" fontId="0" fillId="0" borderId="0" xfId="0" applyFont="1"/>
    <xf numFmtId="4" fontId="2" fillId="0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0" fontId="1" fillId="0" borderId="0" xfId="0" applyFont="1"/>
    <xf numFmtId="0" fontId="1" fillId="0" borderId="5" xfId="0" applyFont="1" applyBorder="1" applyAlignment="1"/>
    <xf numFmtId="0" fontId="0" fillId="0" borderId="3" xfId="0" applyFont="1" applyFill="1" applyBorder="1" applyAlignment="1">
      <alignment horizontal="left"/>
    </xf>
    <xf numFmtId="4" fontId="0" fillId="0" borderId="3" xfId="0" applyNumberFormat="1" applyFont="1" applyFill="1" applyBorder="1"/>
    <xf numFmtId="0" fontId="1" fillId="0" borderId="1" xfId="0" applyFont="1" applyBorder="1" applyAlignment="1">
      <alignment horizontal="left"/>
    </xf>
    <xf numFmtId="4" fontId="1" fillId="0" borderId="1" xfId="0" applyNumberFormat="1" applyFont="1" applyFill="1" applyBorder="1"/>
    <xf numFmtId="0" fontId="1" fillId="0" borderId="1" xfId="0" applyFont="1" applyBorder="1"/>
    <xf numFmtId="4" fontId="2" fillId="0" borderId="1" xfId="0" applyNumberFormat="1" applyFont="1" applyBorder="1" applyAlignment="1">
      <alignment horizontal="center" wrapText="1"/>
    </xf>
    <xf numFmtId="4" fontId="0" fillId="0" borderId="0" xfId="0" applyNumberFormat="1" applyFont="1"/>
    <xf numFmtId="0" fontId="1" fillId="0" borderId="0" xfId="0" applyFont="1" applyBorder="1"/>
    <xf numFmtId="0" fontId="0" fillId="0" borderId="0" xfId="0" applyFont="1" applyBorder="1"/>
    <xf numFmtId="0" fontId="0" fillId="0" borderId="5" xfId="0" applyFill="1" applyBorder="1" applyAlignment="1">
      <alignment horizontal="left"/>
    </xf>
    <xf numFmtId="2" fontId="0" fillId="0" borderId="5" xfId="0" applyNumberFormat="1" applyFill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Font="1" applyFill="1" applyBorder="1" applyAlignment="1">
      <alignment horizontal="right" vertical="top"/>
    </xf>
    <xf numFmtId="0" fontId="0" fillId="0" borderId="2" xfId="0" applyFont="1" applyFill="1" applyBorder="1" applyAlignment="1">
      <alignment horizontal="right" vertical="top"/>
    </xf>
    <xf numFmtId="0" fontId="0" fillId="0" borderId="3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right" vertical="top"/>
    </xf>
    <xf numFmtId="0" fontId="0" fillId="0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zoomScale="96" zoomScaleNormal="96" workbookViewId="0">
      <selection activeCell="N34" sqref="N34"/>
    </sheetView>
  </sheetViews>
  <sheetFormatPr defaultColWidth="28.7109375" defaultRowHeight="17.25" customHeight="1"/>
  <cols>
    <col min="1" max="2" width="7.140625" style="14" customWidth="1"/>
    <col min="3" max="3" width="46" style="15" customWidth="1"/>
    <col min="4" max="4" width="13.28515625" style="16" customWidth="1"/>
    <col min="5" max="13" width="13.28515625" style="17" customWidth="1"/>
    <col min="14" max="14" width="13.28515625" style="18" customWidth="1"/>
    <col min="15" max="16384" width="28.7109375" style="18"/>
  </cols>
  <sheetData>
    <row r="1" spans="1:14" s="1" customFormat="1" ht="33.75" customHeight="1">
      <c r="A1" s="37" t="s">
        <v>61</v>
      </c>
      <c r="B1" s="37"/>
      <c r="C1" s="37"/>
      <c r="D1" s="19" t="s">
        <v>63</v>
      </c>
      <c r="E1" s="20" t="s">
        <v>73</v>
      </c>
      <c r="F1" s="20" t="s">
        <v>74</v>
      </c>
      <c r="G1" s="20" t="s">
        <v>75</v>
      </c>
      <c r="H1" s="20" t="s">
        <v>76</v>
      </c>
      <c r="I1" s="20" t="s">
        <v>77</v>
      </c>
      <c r="J1" s="20" t="s">
        <v>78</v>
      </c>
      <c r="K1" s="20" t="s">
        <v>79</v>
      </c>
      <c r="L1" s="20" t="s">
        <v>80</v>
      </c>
      <c r="M1" s="20" t="s">
        <v>81</v>
      </c>
      <c r="N1" s="20" t="s">
        <v>64</v>
      </c>
    </row>
    <row r="2" spans="1:14" s="6" customFormat="1" ht="17.100000000000001" customHeight="1">
      <c r="A2" s="2"/>
      <c r="B2" s="2"/>
      <c r="C2" s="3" t="s">
        <v>0</v>
      </c>
      <c r="D2" s="4">
        <v>16681670</v>
      </c>
      <c r="E2" s="5"/>
      <c r="F2" s="5"/>
      <c r="G2" s="5"/>
      <c r="H2" s="5"/>
      <c r="I2" s="5">
        <v>878200</v>
      </c>
      <c r="J2" s="5"/>
      <c r="K2" s="5"/>
      <c r="L2" s="5">
        <v>162000</v>
      </c>
      <c r="M2" s="5">
        <v>1860000</v>
      </c>
      <c r="N2" s="5">
        <f>SUM(D2:M2)</f>
        <v>19581870</v>
      </c>
    </row>
    <row r="3" spans="1:14" s="6" customFormat="1" ht="17.100000000000001" customHeight="1">
      <c r="A3" s="2"/>
      <c r="B3" s="2">
        <v>2460</v>
      </c>
      <c r="C3" s="8" t="s">
        <v>65</v>
      </c>
      <c r="D3" s="4">
        <v>0</v>
      </c>
      <c r="E3" s="5">
        <v>6000</v>
      </c>
      <c r="F3" s="5"/>
      <c r="G3" s="5"/>
      <c r="H3" s="5"/>
      <c r="I3" s="5"/>
      <c r="J3" s="5"/>
      <c r="K3" s="5"/>
      <c r="L3" s="5"/>
      <c r="M3" s="5"/>
      <c r="N3" s="5">
        <f t="shared" ref="N3:N32" si="0">D3+E3</f>
        <v>6000</v>
      </c>
    </row>
    <row r="4" spans="1:14" s="6" customFormat="1" ht="17.100000000000001" customHeight="1">
      <c r="A4" s="2"/>
      <c r="B4" s="2">
        <v>4111</v>
      </c>
      <c r="C4" s="8" t="s">
        <v>71</v>
      </c>
      <c r="D4" s="4">
        <v>0</v>
      </c>
      <c r="E4" s="5"/>
      <c r="F4" s="5"/>
      <c r="G4" s="5"/>
      <c r="H4" s="5"/>
      <c r="I4" s="5"/>
      <c r="J4" s="5">
        <v>54678</v>
      </c>
      <c r="K4" s="5"/>
      <c r="L4" s="5"/>
      <c r="M4" s="5">
        <v>-28234</v>
      </c>
      <c r="N4" s="5">
        <f>SUM(D4:M4)</f>
        <v>26444</v>
      </c>
    </row>
    <row r="5" spans="1:14" s="6" customFormat="1" ht="17.100000000000001" customHeight="1">
      <c r="A5" s="2"/>
      <c r="B5" s="2">
        <v>4112</v>
      </c>
      <c r="C5" s="3" t="s">
        <v>1</v>
      </c>
      <c r="D5" s="4">
        <v>235900</v>
      </c>
      <c r="E5" s="5"/>
      <c r="F5" s="5"/>
      <c r="G5" s="5"/>
      <c r="H5" s="5"/>
      <c r="I5" s="5"/>
      <c r="J5" s="5"/>
      <c r="K5" s="5"/>
      <c r="L5" s="5"/>
      <c r="M5" s="5"/>
      <c r="N5" s="5">
        <f t="shared" si="0"/>
        <v>235900</v>
      </c>
    </row>
    <row r="6" spans="1:14" s="6" customFormat="1" ht="17.100000000000001" customHeight="1">
      <c r="A6" s="2"/>
      <c r="B6" s="2">
        <v>4116</v>
      </c>
      <c r="C6" s="8" t="s">
        <v>66</v>
      </c>
      <c r="D6" s="4">
        <v>0</v>
      </c>
      <c r="E6" s="5">
        <v>172000</v>
      </c>
      <c r="F6" s="5"/>
      <c r="G6" s="5"/>
      <c r="H6" s="5"/>
      <c r="I6" s="5"/>
      <c r="J6" s="5">
        <v>-25306</v>
      </c>
      <c r="K6" s="5">
        <v>413045.6</v>
      </c>
      <c r="L6" s="5"/>
      <c r="M6" s="5"/>
      <c r="N6" s="5">
        <f>SUM(D6:M6)</f>
        <v>559739.6</v>
      </c>
    </row>
    <row r="7" spans="1:14" s="6" customFormat="1" ht="17.100000000000001" customHeight="1">
      <c r="A7" s="2"/>
      <c r="B7" s="2">
        <v>4121</v>
      </c>
      <c r="C7" s="7" t="s">
        <v>2</v>
      </c>
      <c r="D7" s="4">
        <v>9130</v>
      </c>
      <c r="E7" s="5"/>
      <c r="F7" s="5"/>
      <c r="G7" s="5"/>
      <c r="H7" s="5"/>
      <c r="I7" s="5"/>
      <c r="J7" s="5"/>
      <c r="K7" s="5"/>
      <c r="L7" s="5"/>
      <c r="M7" s="5"/>
      <c r="N7" s="5">
        <f t="shared" si="0"/>
        <v>9130</v>
      </c>
    </row>
    <row r="8" spans="1:14" s="6" customFormat="1" ht="17.100000000000001" customHeight="1">
      <c r="A8" s="2">
        <v>1032</v>
      </c>
      <c r="B8" s="2"/>
      <c r="C8" s="3" t="s">
        <v>4</v>
      </c>
      <c r="D8" s="4">
        <v>300000</v>
      </c>
      <c r="E8" s="5"/>
      <c r="F8" s="5"/>
      <c r="G8" s="5"/>
      <c r="H8" s="5"/>
      <c r="I8" s="5"/>
      <c r="J8" s="5"/>
      <c r="K8" s="5"/>
      <c r="L8" s="5"/>
      <c r="M8" s="5">
        <v>-24000</v>
      </c>
      <c r="N8" s="5">
        <f>SUM(D8:M8)</f>
        <v>276000</v>
      </c>
    </row>
    <row r="9" spans="1:14" s="6" customFormat="1" ht="17.100000000000001" customHeight="1">
      <c r="A9" s="2">
        <v>1069</v>
      </c>
      <c r="B9" s="2"/>
      <c r="C9" s="3" t="s">
        <v>5</v>
      </c>
      <c r="D9" s="4">
        <v>77830</v>
      </c>
      <c r="E9" s="5"/>
      <c r="F9" s="5"/>
      <c r="G9" s="5"/>
      <c r="H9" s="5"/>
      <c r="I9" s="5"/>
      <c r="J9" s="5"/>
      <c r="K9" s="5"/>
      <c r="L9" s="5"/>
      <c r="M9" s="5"/>
      <c r="N9" s="5">
        <f t="shared" si="0"/>
        <v>77830</v>
      </c>
    </row>
    <row r="10" spans="1:14" s="6" customFormat="1" ht="17.100000000000001" customHeight="1">
      <c r="A10" s="2">
        <v>2212</v>
      </c>
      <c r="B10" s="2"/>
      <c r="C10" s="3" t="s">
        <v>6</v>
      </c>
      <c r="D10" s="4">
        <v>25000</v>
      </c>
      <c r="E10" s="5"/>
      <c r="F10" s="5"/>
      <c r="G10" s="5"/>
      <c r="H10" s="5"/>
      <c r="I10" s="5"/>
      <c r="J10" s="5"/>
      <c r="K10" s="5"/>
      <c r="L10" s="5"/>
      <c r="M10" s="5">
        <v>-6000</v>
      </c>
      <c r="N10" s="5">
        <f>SUM(D10:M10)</f>
        <v>19000</v>
      </c>
    </row>
    <row r="11" spans="1:14" s="6" customFormat="1" ht="17.100000000000001" customHeight="1">
      <c r="A11" s="2">
        <v>2310</v>
      </c>
      <c r="B11" s="2"/>
      <c r="C11" s="3" t="s">
        <v>11</v>
      </c>
      <c r="D11" s="4">
        <v>23348</v>
      </c>
      <c r="E11" s="5"/>
      <c r="F11" s="5"/>
      <c r="G11" s="5"/>
      <c r="H11" s="5"/>
      <c r="I11" s="5"/>
      <c r="J11" s="5"/>
      <c r="K11" s="5"/>
      <c r="L11" s="5"/>
      <c r="M11" s="5"/>
      <c r="N11" s="5">
        <f t="shared" si="0"/>
        <v>23348</v>
      </c>
    </row>
    <row r="12" spans="1:14" s="6" customFormat="1" ht="17.100000000000001" customHeight="1">
      <c r="A12" s="21">
        <v>2321</v>
      </c>
      <c r="B12" s="22"/>
      <c r="C12" s="3" t="s">
        <v>12</v>
      </c>
      <c r="D12" s="4">
        <v>56217</v>
      </c>
      <c r="E12" s="5"/>
      <c r="F12" s="5"/>
      <c r="G12" s="5"/>
      <c r="H12" s="5"/>
      <c r="I12" s="5"/>
      <c r="J12" s="5"/>
      <c r="K12" s="5"/>
      <c r="L12" s="5"/>
      <c r="M12" s="5">
        <v>-4000</v>
      </c>
      <c r="N12" s="5">
        <f>SUM(D12:M12)</f>
        <v>52217</v>
      </c>
    </row>
    <row r="13" spans="1:14" s="6" customFormat="1" ht="17.100000000000001" customHeight="1">
      <c r="A13" s="2">
        <v>2341</v>
      </c>
      <c r="B13" s="2"/>
      <c r="C13" s="3" t="s">
        <v>14</v>
      </c>
      <c r="D13" s="4">
        <v>24990</v>
      </c>
      <c r="E13" s="5"/>
      <c r="F13" s="5"/>
      <c r="G13" s="5"/>
      <c r="H13" s="5"/>
      <c r="I13" s="5"/>
      <c r="J13" s="5"/>
      <c r="K13" s="5"/>
      <c r="L13" s="5"/>
      <c r="M13" s="5"/>
      <c r="N13" s="5">
        <f t="shared" si="0"/>
        <v>24990</v>
      </c>
    </row>
    <row r="14" spans="1:14" s="6" customFormat="1" ht="17.100000000000001" customHeight="1">
      <c r="A14" s="2">
        <v>3117</v>
      </c>
      <c r="B14" s="2"/>
      <c r="C14" s="8" t="s">
        <v>16</v>
      </c>
      <c r="D14" s="4">
        <v>0</v>
      </c>
      <c r="E14" s="5"/>
      <c r="F14" s="5"/>
      <c r="G14" s="5"/>
      <c r="H14" s="5"/>
      <c r="I14" s="5">
        <v>50000</v>
      </c>
      <c r="J14" s="5"/>
      <c r="K14" s="5"/>
      <c r="L14" s="5"/>
      <c r="M14" s="5"/>
      <c r="N14" s="5">
        <f>SUM(D14:I14)</f>
        <v>50000</v>
      </c>
    </row>
    <row r="15" spans="1:14" s="6" customFormat="1" ht="17.100000000000001" customHeight="1">
      <c r="A15" s="2">
        <v>3314</v>
      </c>
      <c r="B15" s="2"/>
      <c r="C15" s="3" t="s">
        <v>18</v>
      </c>
      <c r="D15" s="4">
        <v>1300</v>
      </c>
      <c r="E15" s="5"/>
      <c r="F15" s="5"/>
      <c r="G15" s="5"/>
      <c r="H15" s="5"/>
      <c r="I15" s="5"/>
      <c r="J15" s="5"/>
      <c r="K15" s="5"/>
      <c r="L15" s="5"/>
      <c r="M15" s="5"/>
      <c r="N15" s="5">
        <f t="shared" si="0"/>
        <v>1300</v>
      </c>
    </row>
    <row r="16" spans="1:14" s="6" customFormat="1" ht="17.100000000000001" customHeight="1">
      <c r="A16" s="2">
        <v>3319</v>
      </c>
      <c r="B16" s="2"/>
      <c r="C16" s="3" t="s">
        <v>19</v>
      </c>
      <c r="D16" s="4">
        <v>10000</v>
      </c>
      <c r="E16" s="5"/>
      <c r="F16" s="5"/>
      <c r="G16" s="5"/>
      <c r="H16" s="5"/>
      <c r="I16" s="5"/>
      <c r="J16" s="5"/>
      <c r="K16" s="5"/>
      <c r="L16" s="5"/>
      <c r="M16" s="5">
        <v>-8000</v>
      </c>
      <c r="N16" s="5">
        <f>SUM(D16:M16)</f>
        <v>2000</v>
      </c>
    </row>
    <row r="17" spans="1:14" s="6" customFormat="1" ht="17.100000000000001" customHeight="1">
      <c r="A17" s="21">
        <v>3319</v>
      </c>
      <c r="B17" s="22"/>
      <c r="C17" s="8" t="s">
        <v>26</v>
      </c>
      <c r="D17" s="4">
        <v>200</v>
      </c>
      <c r="E17" s="5"/>
      <c r="F17" s="5"/>
      <c r="G17" s="5"/>
      <c r="H17" s="5"/>
      <c r="I17" s="5"/>
      <c r="J17" s="5"/>
      <c r="K17" s="5"/>
      <c r="L17" s="5"/>
      <c r="M17" s="5"/>
      <c r="N17" s="5">
        <f t="shared" si="0"/>
        <v>200</v>
      </c>
    </row>
    <row r="18" spans="1:14" s="6" customFormat="1" ht="17.100000000000001" customHeight="1">
      <c r="A18" s="2">
        <v>3429</v>
      </c>
      <c r="B18" s="2"/>
      <c r="C18" s="8" t="s">
        <v>28</v>
      </c>
      <c r="D18" s="4">
        <v>1000</v>
      </c>
      <c r="E18" s="5"/>
      <c r="F18" s="5"/>
      <c r="G18" s="5"/>
      <c r="H18" s="5"/>
      <c r="I18" s="5"/>
      <c r="J18" s="5"/>
      <c r="K18" s="5"/>
      <c r="L18" s="5"/>
      <c r="M18" s="5"/>
      <c r="N18" s="5">
        <f t="shared" si="0"/>
        <v>1000</v>
      </c>
    </row>
    <row r="19" spans="1:14" s="6" customFormat="1" ht="17.100000000000001" customHeight="1">
      <c r="A19" s="2">
        <v>3612</v>
      </c>
      <c r="B19" s="2"/>
      <c r="C19" s="3" t="s">
        <v>29</v>
      </c>
      <c r="D19" s="4">
        <v>310500</v>
      </c>
      <c r="E19" s="5"/>
      <c r="F19" s="5"/>
      <c r="G19" s="5"/>
      <c r="H19" s="5"/>
      <c r="I19" s="5"/>
      <c r="J19" s="5"/>
      <c r="K19" s="5"/>
      <c r="L19" s="5"/>
      <c r="M19" s="5"/>
      <c r="N19" s="5">
        <f t="shared" si="0"/>
        <v>310500</v>
      </c>
    </row>
    <row r="20" spans="1:14" s="6" customFormat="1" ht="17.100000000000001" customHeight="1">
      <c r="A20" s="2">
        <v>3613</v>
      </c>
      <c r="B20" s="2"/>
      <c r="C20" s="3" t="s">
        <v>30</v>
      </c>
      <c r="D20" s="4">
        <v>76000</v>
      </c>
      <c r="E20" s="5"/>
      <c r="F20" s="5"/>
      <c r="G20" s="5"/>
      <c r="H20" s="5"/>
      <c r="I20" s="5"/>
      <c r="J20" s="5"/>
      <c r="K20" s="5"/>
      <c r="L20" s="5"/>
      <c r="M20" s="5"/>
      <c r="N20" s="5">
        <f t="shared" si="0"/>
        <v>76000</v>
      </c>
    </row>
    <row r="21" spans="1:14" s="6" customFormat="1" ht="17.100000000000001" customHeight="1">
      <c r="A21" s="2">
        <v>3631</v>
      </c>
      <c r="B21" s="2"/>
      <c r="C21" s="3" t="s">
        <v>31</v>
      </c>
      <c r="D21" s="4">
        <v>1300</v>
      </c>
      <c r="E21" s="5"/>
      <c r="F21" s="5"/>
      <c r="G21" s="5"/>
      <c r="H21" s="5"/>
      <c r="I21" s="5"/>
      <c r="J21" s="5"/>
      <c r="K21" s="5"/>
      <c r="L21" s="5"/>
      <c r="M21" s="5"/>
      <c r="N21" s="5">
        <f t="shared" si="0"/>
        <v>1300</v>
      </c>
    </row>
    <row r="22" spans="1:14" s="6" customFormat="1" ht="17.100000000000001" customHeight="1">
      <c r="A22" s="2">
        <v>3632</v>
      </c>
      <c r="B22" s="2"/>
      <c r="C22" s="3" t="s">
        <v>32</v>
      </c>
      <c r="D22" s="4">
        <v>1000</v>
      </c>
      <c r="E22" s="5"/>
      <c r="F22" s="5"/>
      <c r="G22" s="5"/>
      <c r="H22" s="5"/>
      <c r="I22" s="5"/>
      <c r="J22" s="5"/>
      <c r="K22" s="5"/>
      <c r="L22" s="5"/>
      <c r="M22" s="5"/>
      <c r="N22" s="5">
        <f t="shared" si="0"/>
        <v>1000</v>
      </c>
    </row>
    <row r="23" spans="1:14" s="6" customFormat="1" ht="17.100000000000001" customHeight="1">
      <c r="A23" s="2">
        <v>3633</v>
      </c>
      <c r="B23" s="2"/>
      <c r="C23" s="8" t="s">
        <v>33</v>
      </c>
      <c r="D23" s="4">
        <v>6800</v>
      </c>
      <c r="E23" s="5"/>
      <c r="F23" s="5"/>
      <c r="G23" s="5"/>
      <c r="H23" s="5"/>
      <c r="I23" s="5"/>
      <c r="J23" s="5"/>
      <c r="K23" s="5"/>
      <c r="L23" s="5"/>
      <c r="M23" s="5"/>
      <c r="N23" s="5">
        <f t="shared" si="0"/>
        <v>6800</v>
      </c>
    </row>
    <row r="24" spans="1:14" s="6" customFormat="1" ht="17.100000000000001" customHeight="1">
      <c r="A24" s="2">
        <v>3635</v>
      </c>
      <c r="B24" s="2"/>
      <c r="C24" s="8" t="s">
        <v>34</v>
      </c>
      <c r="D24" s="4">
        <v>80000</v>
      </c>
      <c r="E24" s="5"/>
      <c r="F24" s="5"/>
      <c r="G24" s="5"/>
      <c r="H24" s="5"/>
      <c r="I24" s="5"/>
      <c r="J24" s="5">
        <v>-29372</v>
      </c>
      <c r="K24" s="5">
        <v>-26978</v>
      </c>
      <c r="L24" s="5"/>
      <c r="M24" s="5">
        <v>-23650</v>
      </c>
      <c r="N24" s="5">
        <f>SUM(D24:M24)</f>
        <v>0</v>
      </c>
    </row>
    <row r="25" spans="1:14" s="6" customFormat="1" ht="17.100000000000001" customHeight="1">
      <c r="A25" s="21">
        <v>3639</v>
      </c>
      <c r="B25" s="22"/>
      <c r="C25" s="3" t="s">
        <v>35</v>
      </c>
      <c r="D25" s="4">
        <v>236180</v>
      </c>
      <c r="E25" s="5">
        <v>194000</v>
      </c>
      <c r="F25" s="5"/>
      <c r="G25" s="5"/>
      <c r="H25" s="5"/>
      <c r="I25" s="5"/>
      <c r="J25" s="5"/>
      <c r="K25" s="5"/>
      <c r="L25" s="5"/>
      <c r="M25" s="5">
        <v>-54500</v>
      </c>
      <c r="N25" s="5">
        <f>SUM(D25:M25)</f>
        <v>375680</v>
      </c>
    </row>
    <row r="26" spans="1:14" s="6" customFormat="1" ht="17.100000000000001" customHeight="1">
      <c r="A26" s="2">
        <v>3722</v>
      </c>
      <c r="B26" s="2"/>
      <c r="C26" s="3" t="s">
        <v>37</v>
      </c>
      <c r="D26" s="4">
        <v>163000</v>
      </c>
      <c r="E26" s="5"/>
      <c r="F26" s="5"/>
      <c r="G26" s="5"/>
      <c r="H26" s="5"/>
      <c r="I26" s="5"/>
      <c r="J26" s="5"/>
      <c r="K26" s="5"/>
      <c r="L26" s="5"/>
      <c r="M26" s="5"/>
      <c r="N26" s="5">
        <f t="shared" si="0"/>
        <v>163000</v>
      </c>
    </row>
    <row r="27" spans="1:14" s="6" customFormat="1" ht="17.100000000000001" customHeight="1">
      <c r="A27" s="2">
        <v>3725</v>
      </c>
      <c r="B27" s="2"/>
      <c r="C27" s="12" t="s">
        <v>39</v>
      </c>
      <c r="D27" s="13">
        <v>120000</v>
      </c>
      <c r="E27" s="5"/>
      <c r="F27" s="5"/>
      <c r="G27" s="5"/>
      <c r="H27" s="5"/>
      <c r="I27" s="5"/>
      <c r="J27" s="5"/>
      <c r="K27" s="5"/>
      <c r="L27" s="5"/>
      <c r="M27" s="5">
        <v>50000</v>
      </c>
      <c r="N27" s="5">
        <f>SUM(D27:M27)</f>
        <v>170000</v>
      </c>
    </row>
    <row r="28" spans="1:14" s="6" customFormat="1" ht="17.100000000000001" customHeight="1">
      <c r="A28" s="2">
        <v>3745</v>
      </c>
      <c r="B28" s="2"/>
      <c r="C28" s="3" t="s">
        <v>40</v>
      </c>
      <c r="D28" s="4">
        <v>10000</v>
      </c>
      <c r="E28" s="5"/>
      <c r="F28" s="5"/>
      <c r="G28" s="5"/>
      <c r="H28" s="5"/>
      <c r="I28" s="5"/>
      <c r="J28" s="5"/>
      <c r="K28" s="5"/>
      <c r="L28" s="5"/>
      <c r="M28" s="5">
        <v>-9000</v>
      </c>
      <c r="N28" s="5">
        <f>SUM(D28:M28)</f>
        <v>1000</v>
      </c>
    </row>
    <row r="29" spans="1:14" s="6" customFormat="1" ht="17.100000000000001" customHeight="1">
      <c r="A29" s="2">
        <v>5512</v>
      </c>
      <c r="B29" s="2"/>
      <c r="C29" s="3" t="s">
        <v>50</v>
      </c>
      <c r="D29" s="4">
        <v>0</v>
      </c>
      <c r="E29" s="5"/>
      <c r="F29" s="5"/>
      <c r="G29" s="5">
        <v>205500</v>
      </c>
      <c r="H29" s="5"/>
      <c r="I29" s="5"/>
      <c r="J29" s="5"/>
      <c r="K29" s="5"/>
      <c r="L29" s="5"/>
      <c r="M29" s="5"/>
      <c r="N29" s="5">
        <f>SUM(D29:G29)</f>
        <v>205500</v>
      </c>
    </row>
    <row r="30" spans="1:14" s="6" customFormat="1" ht="17.100000000000001" customHeight="1">
      <c r="A30" s="2">
        <v>6171</v>
      </c>
      <c r="B30" s="2"/>
      <c r="C30" s="3" t="s">
        <v>56</v>
      </c>
      <c r="D30" s="4">
        <v>4006</v>
      </c>
      <c r="E30" s="5"/>
      <c r="F30" s="5"/>
      <c r="G30" s="5"/>
      <c r="H30" s="5"/>
      <c r="I30" s="5"/>
      <c r="J30" s="5"/>
      <c r="K30" s="5"/>
      <c r="L30" s="5"/>
      <c r="M30" s="5"/>
      <c r="N30" s="5">
        <f t="shared" si="0"/>
        <v>4006</v>
      </c>
    </row>
    <row r="31" spans="1:14" s="6" customFormat="1" ht="17.100000000000001" customHeight="1">
      <c r="A31" s="2">
        <v>6310</v>
      </c>
      <c r="B31" s="2"/>
      <c r="C31" s="3" t="s">
        <v>57</v>
      </c>
      <c r="D31" s="4">
        <v>7000</v>
      </c>
      <c r="E31" s="5"/>
      <c r="F31" s="5"/>
      <c r="G31" s="5"/>
      <c r="H31" s="5"/>
      <c r="I31" s="5"/>
      <c r="J31" s="5"/>
      <c r="K31" s="5"/>
      <c r="L31" s="5"/>
      <c r="M31" s="5"/>
      <c r="N31" s="5">
        <f t="shared" si="0"/>
        <v>7000</v>
      </c>
    </row>
    <row r="32" spans="1:14" s="6" customFormat="1" ht="17.100000000000001" customHeight="1">
      <c r="A32" s="2">
        <v>6320</v>
      </c>
      <c r="B32" s="2"/>
      <c r="C32" s="3" t="s">
        <v>58</v>
      </c>
      <c r="D32" s="4">
        <v>500</v>
      </c>
      <c r="E32" s="5"/>
      <c r="F32" s="5"/>
      <c r="G32" s="5"/>
      <c r="H32" s="5"/>
      <c r="I32" s="5"/>
      <c r="J32" s="5"/>
      <c r="K32" s="5"/>
      <c r="L32" s="5"/>
      <c r="M32" s="5"/>
      <c r="N32" s="5">
        <f t="shared" si="0"/>
        <v>500</v>
      </c>
    </row>
    <row r="33" spans="1:14" s="6" customFormat="1" ht="17.100000000000001" customHeight="1">
      <c r="A33" s="2">
        <v>6330</v>
      </c>
      <c r="B33" s="2"/>
      <c r="C33" s="35" t="s">
        <v>72</v>
      </c>
      <c r="D33" s="4">
        <v>0</v>
      </c>
      <c r="E33" s="5"/>
      <c r="F33" s="5"/>
      <c r="G33" s="5"/>
      <c r="H33" s="5"/>
      <c r="I33" s="5"/>
      <c r="J33" s="5"/>
      <c r="K33" s="5"/>
      <c r="L33" s="5">
        <v>159145</v>
      </c>
      <c r="M33" s="5"/>
      <c r="N33" s="5">
        <f>SUM(D33:M33)</f>
        <v>159145</v>
      </c>
    </row>
    <row r="34" spans="1:14" s="24" customFormat="1" ht="17.25" customHeight="1">
      <c r="A34" s="38"/>
      <c r="B34" s="39"/>
      <c r="C34" s="25" t="s">
        <v>67</v>
      </c>
      <c r="D34" s="23">
        <f>SUM(D2:D33)</f>
        <v>18462871</v>
      </c>
      <c r="E34" s="23">
        <f>SUM(E2:E32)</f>
        <v>372000</v>
      </c>
      <c r="F34" s="23">
        <f>SUM(F2:F32)</f>
        <v>0</v>
      </c>
      <c r="G34" s="23">
        <f>SUM(G2:G32)</f>
        <v>205500</v>
      </c>
      <c r="H34" s="23">
        <f t="shared" ref="H34:I34" si="1">SUM(H2:H32)</f>
        <v>0</v>
      </c>
      <c r="I34" s="23">
        <f t="shared" si="1"/>
        <v>928200</v>
      </c>
      <c r="J34" s="23">
        <f>SUM(J2:J32)</f>
        <v>0</v>
      </c>
      <c r="K34" s="23">
        <f>SUM(K2:K32)</f>
        <v>386067.6</v>
      </c>
      <c r="L34" s="23">
        <f>SUM(L2:L33)</f>
        <v>321145</v>
      </c>
      <c r="M34" s="23">
        <f>SUM(M2:M33)</f>
        <v>1752616</v>
      </c>
      <c r="N34" s="23">
        <f>SUM(N2:N33)</f>
        <v>22428399.600000001</v>
      </c>
    </row>
  </sheetData>
  <sheetProtection password="CC13" sheet="1" objects="1" scenarios="1"/>
  <mergeCells count="2">
    <mergeCell ref="A1:C1"/>
    <mergeCell ref="A34:B34"/>
  </mergeCells>
  <pageMargins left="0.7" right="0.7" top="0.78740157499999996" bottom="0.78740157499999996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M63"/>
  <sheetViews>
    <sheetView tabSelected="1" zoomScale="94" zoomScaleNormal="94" workbookViewId="0">
      <selection activeCell="F14" sqref="F14"/>
    </sheetView>
  </sheetViews>
  <sheetFormatPr defaultColWidth="28.7109375" defaultRowHeight="17.25" customHeight="1"/>
  <cols>
    <col min="1" max="2" width="7.7109375" style="14" customWidth="1"/>
    <col min="3" max="3" width="46" style="15" customWidth="1"/>
    <col min="4" max="4" width="13.5703125" style="17" customWidth="1"/>
    <col min="5" max="13" width="13.5703125" style="32" customWidth="1"/>
    <col min="14" max="14" width="13.5703125" style="18" customWidth="1"/>
    <col min="15" max="16384" width="28.7109375" style="18"/>
  </cols>
  <sheetData>
    <row r="1" spans="1:14" s="1" customFormat="1" ht="33.75" customHeight="1">
      <c r="A1" s="37" t="s">
        <v>62</v>
      </c>
      <c r="B1" s="37"/>
      <c r="C1" s="37"/>
      <c r="D1" s="19" t="s">
        <v>63</v>
      </c>
      <c r="E1" s="31" t="s">
        <v>73</v>
      </c>
      <c r="F1" s="31" t="s">
        <v>74</v>
      </c>
      <c r="G1" s="31" t="s">
        <v>75</v>
      </c>
      <c r="H1" s="31" t="s">
        <v>76</v>
      </c>
      <c r="I1" s="31" t="s">
        <v>77</v>
      </c>
      <c r="J1" s="31" t="s">
        <v>78</v>
      </c>
      <c r="K1" s="31" t="s">
        <v>79</v>
      </c>
      <c r="L1" s="31" t="s">
        <v>80</v>
      </c>
      <c r="M1" s="31" t="s">
        <v>81</v>
      </c>
      <c r="N1" s="20" t="s">
        <v>64</v>
      </c>
    </row>
    <row r="2" spans="1:14" s="6" customFormat="1" ht="17.100000000000001" customHeight="1">
      <c r="A2" s="2">
        <v>1014</v>
      </c>
      <c r="B2" s="2"/>
      <c r="C2" s="3" t="s">
        <v>3</v>
      </c>
      <c r="D2" s="5">
        <v>9780</v>
      </c>
      <c r="E2" s="5"/>
      <c r="F2" s="5"/>
      <c r="G2" s="5"/>
      <c r="H2" s="5">
        <v>2800</v>
      </c>
      <c r="I2" s="5"/>
      <c r="J2" s="5"/>
      <c r="K2" s="5"/>
      <c r="L2" s="5"/>
      <c r="M2" s="5"/>
      <c r="N2" s="5">
        <f>SUM(D2:H2)</f>
        <v>12580</v>
      </c>
    </row>
    <row r="3" spans="1:14" s="6" customFormat="1" ht="17.100000000000001" customHeight="1">
      <c r="A3" s="2">
        <v>1032</v>
      </c>
      <c r="B3" s="2"/>
      <c r="C3" s="3" t="s">
        <v>4</v>
      </c>
      <c r="D3" s="5">
        <v>180000</v>
      </c>
      <c r="E3" s="5"/>
      <c r="F3" s="5"/>
      <c r="G3" s="5"/>
      <c r="H3" s="5"/>
      <c r="I3" s="5"/>
      <c r="J3" s="5"/>
      <c r="K3" s="5"/>
      <c r="L3" s="5"/>
      <c r="M3" s="5"/>
      <c r="N3" s="5">
        <f t="shared" ref="N3:N60" si="0">D3+E3</f>
        <v>180000</v>
      </c>
    </row>
    <row r="4" spans="1:14" s="6" customFormat="1" ht="17.100000000000001" customHeight="1">
      <c r="A4" s="2">
        <v>2212</v>
      </c>
      <c r="B4" s="2"/>
      <c r="C4" s="3" t="s">
        <v>6</v>
      </c>
      <c r="D4" s="5">
        <v>1493225</v>
      </c>
      <c r="E4" s="5">
        <v>-408000</v>
      </c>
      <c r="F4" s="5">
        <v>-57500</v>
      </c>
      <c r="G4" s="5">
        <v>-106000</v>
      </c>
      <c r="H4" s="5">
        <v>-2800</v>
      </c>
      <c r="I4" s="5"/>
      <c r="J4" s="5">
        <v>300000</v>
      </c>
      <c r="K4" s="5"/>
      <c r="L4" s="5">
        <v>200000</v>
      </c>
      <c r="M4" s="5">
        <v>-130000</v>
      </c>
      <c r="N4" s="5">
        <f>SUM(D4:M4)</f>
        <v>1288925</v>
      </c>
    </row>
    <row r="5" spans="1:14" s="6" customFormat="1" ht="17.100000000000001" customHeight="1">
      <c r="A5" s="2">
        <v>2219</v>
      </c>
      <c r="B5" s="2"/>
      <c r="C5" s="8" t="s">
        <v>7</v>
      </c>
      <c r="D5" s="5">
        <v>600000</v>
      </c>
      <c r="E5" s="5"/>
      <c r="F5" s="5"/>
      <c r="G5" s="5"/>
      <c r="H5" s="5"/>
      <c r="I5" s="5"/>
      <c r="J5" s="5"/>
      <c r="K5" s="5"/>
      <c r="L5" s="5">
        <v>-300000</v>
      </c>
      <c r="M5" s="5">
        <v>-39500</v>
      </c>
      <c r="N5" s="5">
        <f>SUM(D5:M5)</f>
        <v>260500</v>
      </c>
    </row>
    <row r="6" spans="1:14" s="6" customFormat="1" ht="17.100000000000001" customHeight="1">
      <c r="A6" s="9">
        <v>2221</v>
      </c>
      <c r="B6" s="10"/>
      <c r="C6" s="3" t="s">
        <v>8</v>
      </c>
      <c r="D6" s="5">
        <v>40000</v>
      </c>
      <c r="E6" s="5"/>
      <c r="F6" s="5"/>
      <c r="G6" s="5">
        <v>120000</v>
      </c>
      <c r="H6" s="5"/>
      <c r="I6" s="5"/>
      <c r="J6" s="5"/>
      <c r="K6" s="5"/>
      <c r="L6" s="5"/>
      <c r="M6" s="5">
        <v>-42000</v>
      </c>
      <c r="N6" s="5">
        <f>SUM(D6:M6)</f>
        <v>118000</v>
      </c>
    </row>
    <row r="7" spans="1:14" s="6" customFormat="1" ht="17.100000000000001" customHeight="1">
      <c r="A7" s="2">
        <v>2223</v>
      </c>
      <c r="B7" s="2"/>
      <c r="C7" s="3" t="s">
        <v>9</v>
      </c>
      <c r="D7" s="5">
        <v>5000</v>
      </c>
      <c r="E7" s="5"/>
      <c r="F7" s="5"/>
      <c r="G7" s="5"/>
      <c r="H7" s="5"/>
      <c r="I7" s="5"/>
      <c r="J7" s="5"/>
      <c r="K7" s="5"/>
      <c r="L7" s="5"/>
      <c r="M7" s="5">
        <v>-5000</v>
      </c>
      <c r="N7" s="5">
        <f>SUM(D7:M7)</f>
        <v>0</v>
      </c>
    </row>
    <row r="8" spans="1:14" s="6" customFormat="1" ht="17.100000000000001" customHeight="1">
      <c r="A8" s="2">
        <v>2292</v>
      </c>
      <c r="B8" s="2"/>
      <c r="C8" s="8" t="s">
        <v>10</v>
      </c>
      <c r="D8" s="5">
        <v>237604</v>
      </c>
      <c r="E8" s="5"/>
      <c r="F8" s="5"/>
      <c r="G8" s="5"/>
      <c r="H8" s="5"/>
      <c r="I8" s="5"/>
      <c r="J8" s="5"/>
      <c r="K8" s="5"/>
      <c r="L8" s="5"/>
      <c r="M8" s="5"/>
      <c r="N8" s="5">
        <f t="shared" si="0"/>
        <v>237604</v>
      </c>
    </row>
    <row r="9" spans="1:14" s="6" customFormat="1" ht="17.100000000000001" customHeight="1">
      <c r="A9" s="2">
        <v>2310</v>
      </c>
      <c r="B9" s="2"/>
      <c r="C9" s="3" t="s">
        <v>11</v>
      </c>
      <c r="D9" s="5">
        <v>378000</v>
      </c>
      <c r="E9" s="5"/>
      <c r="F9" s="5"/>
      <c r="G9" s="5">
        <v>100000</v>
      </c>
      <c r="H9" s="5"/>
      <c r="I9" s="5"/>
      <c r="J9" s="5"/>
      <c r="K9" s="5"/>
      <c r="L9" s="5"/>
      <c r="M9" s="5">
        <v>-37200</v>
      </c>
      <c r="N9" s="5">
        <f>SUM(D9:M9)</f>
        <v>440800</v>
      </c>
    </row>
    <row r="10" spans="1:14" s="6" customFormat="1" ht="17.100000000000001" customHeight="1">
      <c r="A10" s="40">
        <v>2321</v>
      </c>
      <c r="B10" s="42"/>
      <c r="C10" s="3" t="s">
        <v>12</v>
      </c>
      <c r="D10" s="5">
        <v>105000</v>
      </c>
      <c r="E10" s="5"/>
      <c r="F10" s="5"/>
      <c r="G10" s="5"/>
      <c r="H10" s="5"/>
      <c r="I10" s="5">
        <v>289289</v>
      </c>
      <c r="J10" s="5"/>
      <c r="K10" s="5"/>
      <c r="L10" s="5">
        <v>-200000</v>
      </c>
      <c r="M10" s="5">
        <v>-124289</v>
      </c>
      <c r="N10" s="5">
        <f>SUM(D10:M10)</f>
        <v>70000</v>
      </c>
    </row>
    <row r="11" spans="1:14" s="6" customFormat="1" ht="17.100000000000001" customHeight="1">
      <c r="A11" s="41"/>
      <c r="B11" s="43"/>
      <c r="C11" s="8" t="s">
        <v>13</v>
      </c>
      <c r="D11" s="5">
        <v>90000</v>
      </c>
      <c r="E11" s="5"/>
      <c r="F11" s="5"/>
      <c r="G11" s="5"/>
      <c r="H11" s="5"/>
      <c r="I11" s="5"/>
      <c r="J11" s="5"/>
      <c r="K11" s="5"/>
      <c r="L11" s="5"/>
      <c r="M11" s="5">
        <v>-60000</v>
      </c>
      <c r="N11" s="5">
        <f>SUM(D11:M11)</f>
        <v>30000</v>
      </c>
    </row>
    <row r="12" spans="1:14" s="6" customFormat="1" ht="17.100000000000001" customHeight="1">
      <c r="A12" s="2">
        <v>2341</v>
      </c>
      <c r="B12" s="2"/>
      <c r="C12" s="3" t="s">
        <v>14</v>
      </c>
      <c r="D12" s="5">
        <v>300000</v>
      </c>
      <c r="E12" s="5"/>
      <c r="F12" s="5"/>
      <c r="G12" s="5">
        <v>-300000</v>
      </c>
      <c r="H12" s="5"/>
      <c r="I12" s="5"/>
      <c r="J12" s="5"/>
      <c r="K12" s="5"/>
      <c r="L12" s="5"/>
      <c r="M12" s="5"/>
      <c r="N12" s="5">
        <f>SUM(D12:G12)</f>
        <v>0</v>
      </c>
    </row>
    <row r="13" spans="1:14" s="6" customFormat="1" ht="17.100000000000001" customHeight="1">
      <c r="A13" s="2">
        <v>3111</v>
      </c>
      <c r="B13" s="2"/>
      <c r="C13" s="3" t="s">
        <v>15</v>
      </c>
      <c r="D13" s="5">
        <v>3030000</v>
      </c>
      <c r="E13" s="5"/>
      <c r="F13" s="5"/>
      <c r="G13" s="5"/>
      <c r="H13" s="5"/>
      <c r="I13" s="5">
        <v>600000</v>
      </c>
      <c r="J13" s="5">
        <v>300000</v>
      </c>
      <c r="K13" s="5"/>
      <c r="L13" s="5">
        <v>1100000</v>
      </c>
      <c r="M13" s="5">
        <v>27000</v>
      </c>
      <c r="N13" s="5">
        <f>SUM(D13:M13)</f>
        <v>5057000</v>
      </c>
    </row>
    <row r="14" spans="1:14" s="6" customFormat="1" ht="17.100000000000001" customHeight="1">
      <c r="A14" s="2">
        <v>3117</v>
      </c>
      <c r="B14" s="2"/>
      <c r="C14" s="8" t="s">
        <v>16</v>
      </c>
      <c r="D14" s="5">
        <v>448000</v>
      </c>
      <c r="E14" s="5"/>
      <c r="F14" s="5"/>
      <c r="G14" s="5"/>
      <c r="H14" s="5"/>
      <c r="I14" s="5"/>
      <c r="J14" s="5">
        <v>-300000</v>
      </c>
      <c r="K14" s="5">
        <v>386067.6</v>
      </c>
      <c r="L14" s="5"/>
      <c r="M14" s="5">
        <v>-100500</v>
      </c>
      <c r="N14" s="5">
        <f>SUM(D14:M14)</f>
        <v>433567.6</v>
      </c>
    </row>
    <row r="15" spans="1:14" s="6" customFormat="1" ht="17.100000000000001" customHeight="1">
      <c r="A15" s="2">
        <v>3119</v>
      </c>
      <c r="B15" s="2"/>
      <c r="C15" s="3" t="s">
        <v>17</v>
      </c>
      <c r="D15" s="5">
        <v>1100000</v>
      </c>
      <c r="E15" s="5"/>
      <c r="F15" s="5"/>
      <c r="G15" s="5"/>
      <c r="H15" s="5"/>
      <c r="I15" s="5"/>
      <c r="J15" s="5"/>
      <c r="K15" s="5"/>
      <c r="L15" s="5"/>
      <c r="M15" s="5"/>
      <c r="N15" s="5">
        <f t="shared" si="0"/>
        <v>1100000</v>
      </c>
    </row>
    <row r="16" spans="1:14" s="6" customFormat="1" ht="17.100000000000001" customHeight="1">
      <c r="A16" s="2">
        <v>3314</v>
      </c>
      <c r="B16" s="2"/>
      <c r="C16" s="3" t="s">
        <v>18</v>
      </c>
      <c r="D16" s="5">
        <v>99000</v>
      </c>
      <c r="E16" s="5"/>
      <c r="F16" s="5"/>
      <c r="G16" s="5"/>
      <c r="H16" s="5"/>
      <c r="I16" s="5"/>
      <c r="J16" s="5"/>
      <c r="K16" s="5"/>
      <c r="L16" s="5">
        <v>12000</v>
      </c>
      <c r="M16" s="5"/>
      <c r="N16" s="5">
        <f>SUM(D16:M16)</f>
        <v>111000</v>
      </c>
    </row>
    <row r="17" spans="1:14" s="6" customFormat="1" ht="17.100000000000001" customHeight="1">
      <c r="A17" s="2">
        <v>3319</v>
      </c>
      <c r="B17" s="2"/>
      <c r="C17" s="3" t="s">
        <v>19</v>
      </c>
      <c r="D17" s="5">
        <v>23000</v>
      </c>
      <c r="E17" s="5"/>
      <c r="F17" s="5"/>
      <c r="G17" s="5"/>
      <c r="H17" s="5"/>
      <c r="I17" s="5"/>
      <c r="J17" s="5"/>
      <c r="K17" s="5"/>
      <c r="L17" s="5"/>
      <c r="M17" s="5">
        <v>-23000</v>
      </c>
      <c r="N17" s="5">
        <f>SUM(D17:M17)</f>
        <v>0</v>
      </c>
    </row>
    <row r="18" spans="1:14" s="6" customFormat="1" ht="17.100000000000001" customHeight="1">
      <c r="A18" s="2">
        <v>3326</v>
      </c>
      <c r="B18" s="2"/>
      <c r="C18" s="8" t="s">
        <v>20</v>
      </c>
      <c r="D18" s="5">
        <v>300000</v>
      </c>
      <c r="E18" s="5">
        <v>-300000</v>
      </c>
      <c r="F18" s="5"/>
      <c r="G18" s="5">
        <v>10000</v>
      </c>
      <c r="H18" s="5"/>
      <c r="I18" s="5"/>
      <c r="J18" s="5"/>
      <c r="K18" s="5"/>
      <c r="L18" s="5"/>
      <c r="M18" s="5">
        <v>-10000</v>
      </c>
      <c r="N18" s="5">
        <f>SUM(D18:M18)</f>
        <v>0</v>
      </c>
    </row>
    <row r="19" spans="1:14" s="6" customFormat="1" ht="17.100000000000001" customHeight="1">
      <c r="A19" s="2">
        <v>3392</v>
      </c>
      <c r="B19" s="2"/>
      <c r="C19" s="8" t="s">
        <v>21</v>
      </c>
      <c r="D19" s="5">
        <v>350000</v>
      </c>
      <c r="E19" s="5"/>
      <c r="F19" s="5"/>
      <c r="G19" s="5"/>
      <c r="H19" s="5"/>
      <c r="I19" s="5">
        <v>28200</v>
      </c>
      <c r="J19" s="5">
        <v>55000</v>
      </c>
      <c r="K19" s="5"/>
      <c r="L19" s="5"/>
      <c r="M19" s="5"/>
      <c r="N19" s="5">
        <f t="shared" ref="N19:N61" si="1">SUM(D19:M19)</f>
        <v>433200</v>
      </c>
    </row>
    <row r="20" spans="1:14" s="6" customFormat="1" ht="17.100000000000001" customHeight="1">
      <c r="A20" s="2">
        <v>3399</v>
      </c>
      <c r="B20" s="2"/>
      <c r="C20" s="3" t="s">
        <v>22</v>
      </c>
      <c r="D20" s="5">
        <v>50000</v>
      </c>
      <c r="E20" s="5"/>
      <c r="F20" s="5"/>
      <c r="G20" s="5"/>
      <c r="H20" s="5"/>
      <c r="I20" s="5"/>
      <c r="J20" s="5"/>
      <c r="K20" s="5"/>
      <c r="L20" s="5"/>
      <c r="M20" s="5"/>
      <c r="N20" s="5">
        <f t="shared" si="1"/>
        <v>50000</v>
      </c>
    </row>
    <row r="21" spans="1:14" s="6" customFormat="1" ht="17.100000000000001" customHeight="1">
      <c r="A21" s="2">
        <v>3412</v>
      </c>
      <c r="B21" s="2"/>
      <c r="C21" s="3" t="s">
        <v>23</v>
      </c>
      <c r="D21" s="5">
        <v>122000</v>
      </c>
      <c r="E21" s="5"/>
      <c r="F21" s="5"/>
      <c r="G21" s="5"/>
      <c r="H21" s="5"/>
      <c r="I21" s="5"/>
      <c r="J21" s="5"/>
      <c r="K21" s="5"/>
      <c r="L21" s="5"/>
      <c r="M21" s="5">
        <v>-41500</v>
      </c>
      <c r="N21" s="5">
        <f t="shared" si="1"/>
        <v>80500</v>
      </c>
    </row>
    <row r="22" spans="1:14" s="6" customFormat="1" ht="17.100000000000001" customHeight="1">
      <c r="A22" s="40">
        <v>3419</v>
      </c>
      <c r="B22" s="42"/>
      <c r="C22" s="8" t="s">
        <v>24</v>
      </c>
      <c r="D22" s="5">
        <v>190000</v>
      </c>
      <c r="E22" s="5"/>
      <c r="F22" s="5"/>
      <c r="G22" s="5"/>
      <c r="H22" s="5"/>
      <c r="I22" s="5"/>
      <c r="J22" s="5"/>
      <c r="K22" s="5"/>
      <c r="L22" s="5"/>
      <c r="M22" s="5"/>
      <c r="N22" s="5">
        <f t="shared" si="1"/>
        <v>190000</v>
      </c>
    </row>
    <row r="23" spans="1:14" s="6" customFormat="1" ht="17.100000000000001" customHeight="1">
      <c r="A23" s="44"/>
      <c r="B23" s="45"/>
      <c r="C23" s="8" t="s">
        <v>25</v>
      </c>
      <c r="D23" s="5">
        <v>40000</v>
      </c>
      <c r="E23" s="5"/>
      <c r="F23" s="5"/>
      <c r="G23" s="5"/>
      <c r="H23" s="5"/>
      <c r="I23" s="5"/>
      <c r="J23" s="5"/>
      <c r="K23" s="5"/>
      <c r="L23" s="5"/>
      <c r="M23" s="5"/>
      <c r="N23" s="5">
        <f t="shared" si="1"/>
        <v>40000</v>
      </c>
    </row>
    <row r="24" spans="1:14" s="6" customFormat="1" ht="17.100000000000001" customHeight="1">
      <c r="A24" s="2">
        <v>3421</v>
      </c>
      <c r="B24" s="2"/>
      <c r="C24" s="3" t="s">
        <v>27</v>
      </c>
      <c r="D24" s="5">
        <v>18000</v>
      </c>
      <c r="E24" s="5"/>
      <c r="F24" s="5"/>
      <c r="G24" s="5"/>
      <c r="H24" s="5"/>
      <c r="I24" s="5"/>
      <c r="J24" s="5"/>
      <c r="K24" s="5"/>
      <c r="L24" s="5"/>
      <c r="M24" s="5"/>
      <c r="N24" s="5">
        <f t="shared" si="1"/>
        <v>18000</v>
      </c>
    </row>
    <row r="25" spans="1:14" s="6" customFormat="1" ht="17.100000000000001" customHeight="1">
      <c r="A25" s="2">
        <v>3429</v>
      </c>
      <c r="B25" s="2"/>
      <c r="C25" s="8" t="s">
        <v>28</v>
      </c>
      <c r="D25" s="5">
        <v>13000</v>
      </c>
      <c r="E25" s="5"/>
      <c r="F25" s="5"/>
      <c r="G25" s="5"/>
      <c r="H25" s="5"/>
      <c r="I25" s="5"/>
      <c r="J25" s="5"/>
      <c r="K25" s="5"/>
      <c r="L25" s="5"/>
      <c r="M25" s="5"/>
      <c r="N25" s="5">
        <f t="shared" si="1"/>
        <v>13000</v>
      </c>
    </row>
    <row r="26" spans="1:14" s="6" customFormat="1" ht="17.100000000000001" customHeight="1">
      <c r="A26" s="2">
        <v>3612</v>
      </c>
      <c r="B26" s="2"/>
      <c r="C26" s="3" t="s">
        <v>29</v>
      </c>
      <c r="D26" s="5">
        <v>493000</v>
      </c>
      <c r="E26" s="5"/>
      <c r="F26" s="5"/>
      <c r="G26" s="5"/>
      <c r="H26" s="5"/>
      <c r="I26" s="5"/>
      <c r="J26" s="5"/>
      <c r="K26" s="5"/>
      <c r="L26" s="5"/>
      <c r="M26" s="5">
        <v>-50000</v>
      </c>
      <c r="N26" s="5">
        <f t="shared" si="1"/>
        <v>443000</v>
      </c>
    </row>
    <row r="27" spans="1:14" s="6" customFormat="1" ht="17.100000000000001" customHeight="1">
      <c r="A27" s="2">
        <v>3613</v>
      </c>
      <c r="B27" s="2"/>
      <c r="C27" s="3" t="s">
        <v>30</v>
      </c>
      <c r="D27" s="5">
        <v>325000</v>
      </c>
      <c r="E27" s="5"/>
      <c r="F27" s="5"/>
      <c r="G27" s="5">
        <v>100000</v>
      </c>
      <c r="H27" s="5"/>
      <c r="I27" s="5"/>
      <c r="J27" s="5"/>
      <c r="K27" s="5"/>
      <c r="L27" s="5"/>
      <c r="M27" s="5">
        <v>-125000</v>
      </c>
      <c r="N27" s="5">
        <f t="shared" si="1"/>
        <v>300000</v>
      </c>
    </row>
    <row r="28" spans="1:14" s="6" customFormat="1" ht="17.100000000000001" customHeight="1">
      <c r="A28" s="2">
        <v>3631</v>
      </c>
      <c r="B28" s="2"/>
      <c r="C28" s="3" t="s">
        <v>31</v>
      </c>
      <c r="D28" s="5">
        <v>695000</v>
      </c>
      <c r="E28" s="5"/>
      <c r="F28" s="5"/>
      <c r="G28" s="5"/>
      <c r="H28" s="5"/>
      <c r="I28" s="5"/>
      <c r="J28" s="5"/>
      <c r="K28" s="5"/>
      <c r="L28" s="5"/>
      <c r="M28" s="5">
        <v>-70000</v>
      </c>
      <c r="N28" s="5">
        <f t="shared" si="1"/>
        <v>625000</v>
      </c>
    </row>
    <row r="29" spans="1:14" s="6" customFormat="1" ht="17.100000000000001" customHeight="1">
      <c r="A29" s="2">
        <v>3632</v>
      </c>
      <c r="B29" s="2"/>
      <c r="C29" s="3" t="s">
        <v>32</v>
      </c>
      <c r="D29" s="5">
        <v>36000</v>
      </c>
      <c r="E29" s="5"/>
      <c r="F29" s="5"/>
      <c r="G29" s="5"/>
      <c r="H29" s="5"/>
      <c r="I29" s="5"/>
      <c r="J29" s="5"/>
      <c r="K29" s="5"/>
      <c r="L29" s="5"/>
      <c r="M29" s="5">
        <v>-21000</v>
      </c>
      <c r="N29" s="5">
        <f t="shared" si="1"/>
        <v>15000</v>
      </c>
    </row>
    <row r="30" spans="1:14" s="6" customFormat="1" ht="17.100000000000001" customHeight="1">
      <c r="A30" s="11">
        <v>3633</v>
      </c>
      <c r="B30" s="11"/>
      <c r="C30" s="8" t="s">
        <v>33</v>
      </c>
      <c r="D30" s="5">
        <v>0</v>
      </c>
      <c r="E30" s="5">
        <v>275000</v>
      </c>
      <c r="F30" s="5"/>
      <c r="G30" s="5"/>
      <c r="H30" s="5"/>
      <c r="I30" s="5"/>
      <c r="J30" s="5"/>
      <c r="K30" s="5"/>
      <c r="L30" s="5"/>
      <c r="M30" s="5"/>
      <c r="N30" s="5">
        <f t="shared" si="1"/>
        <v>275000</v>
      </c>
    </row>
    <row r="31" spans="1:14" s="6" customFormat="1" ht="17.100000000000001" customHeight="1">
      <c r="A31" s="11">
        <v>3635</v>
      </c>
      <c r="B31" s="11"/>
      <c r="C31" s="8" t="s">
        <v>34</v>
      </c>
      <c r="D31" s="5">
        <v>100000</v>
      </c>
      <c r="E31" s="5">
        <v>300000</v>
      </c>
      <c r="F31" s="5"/>
      <c r="G31" s="5"/>
      <c r="H31" s="5"/>
      <c r="I31" s="5"/>
      <c r="J31" s="5">
        <v>-300000</v>
      </c>
      <c r="K31" s="5"/>
      <c r="L31" s="5">
        <v>-100000</v>
      </c>
      <c r="M31" s="5"/>
      <c r="N31" s="5">
        <f t="shared" si="1"/>
        <v>0</v>
      </c>
    </row>
    <row r="32" spans="1:14" s="6" customFormat="1" ht="17.100000000000001" customHeight="1">
      <c r="A32" s="40">
        <v>3639</v>
      </c>
      <c r="B32" s="42"/>
      <c r="C32" s="3" t="s">
        <v>35</v>
      </c>
      <c r="D32" s="5">
        <v>1030000</v>
      </c>
      <c r="E32" s="5">
        <v>500000</v>
      </c>
      <c r="F32" s="5"/>
      <c r="G32" s="5"/>
      <c r="H32" s="5"/>
      <c r="I32" s="5"/>
      <c r="J32" s="5"/>
      <c r="K32" s="5"/>
      <c r="L32" s="5">
        <v>-300000</v>
      </c>
      <c r="M32" s="5">
        <v>-106000</v>
      </c>
      <c r="N32" s="5">
        <f t="shared" si="1"/>
        <v>1124000</v>
      </c>
    </row>
    <row r="33" spans="1:14" s="6" customFormat="1" ht="17.100000000000001" customHeight="1">
      <c r="A33" s="41"/>
      <c r="B33" s="43"/>
      <c r="C33" s="8" t="s">
        <v>68</v>
      </c>
      <c r="D33" s="5">
        <v>49760</v>
      </c>
      <c r="E33" s="5">
        <v>34832</v>
      </c>
      <c r="F33" s="5"/>
      <c r="G33" s="5"/>
      <c r="H33" s="5"/>
      <c r="I33" s="5"/>
      <c r="J33" s="5"/>
      <c r="K33" s="5"/>
      <c r="L33" s="5"/>
      <c r="M33" s="5"/>
      <c r="N33" s="5">
        <f t="shared" si="1"/>
        <v>84592</v>
      </c>
    </row>
    <row r="34" spans="1:14" s="6" customFormat="1" ht="17.100000000000001" customHeight="1">
      <c r="A34" s="2">
        <v>3721</v>
      </c>
      <c r="B34" s="2"/>
      <c r="C34" s="3" t="s">
        <v>36</v>
      </c>
      <c r="D34" s="5">
        <v>15000</v>
      </c>
      <c r="E34" s="5"/>
      <c r="F34" s="5"/>
      <c r="G34" s="5"/>
      <c r="H34" s="5"/>
      <c r="I34" s="5"/>
      <c r="J34" s="5"/>
      <c r="K34" s="5"/>
      <c r="L34" s="5"/>
      <c r="M34" s="5"/>
      <c r="N34" s="5">
        <f t="shared" si="1"/>
        <v>15000</v>
      </c>
    </row>
    <row r="35" spans="1:14" s="6" customFormat="1" ht="17.100000000000001" customHeight="1">
      <c r="A35" s="2">
        <v>3722</v>
      </c>
      <c r="B35" s="2"/>
      <c r="C35" s="3" t="s">
        <v>37</v>
      </c>
      <c r="D35" s="5">
        <v>1125000</v>
      </c>
      <c r="E35" s="5"/>
      <c r="F35" s="5"/>
      <c r="G35" s="5"/>
      <c r="H35" s="5"/>
      <c r="I35" s="5"/>
      <c r="J35" s="5"/>
      <c r="K35" s="5"/>
      <c r="L35" s="5"/>
      <c r="M35" s="5">
        <v>-90000</v>
      </c>
      <c r="N35" s="5">
        <f t="shared" si="1"/>
        <v>1035000</v>
      </c>
    </row>
    <row r="36" spans="1:14" s="6" customFormat="1" ht="17.100000000000001" customHeight="1">
      <c r="A36" s="2">
        <v>3723</v>
      </c>
      <c r="B36" s="2"/>
      <c r="C36" s="8" t="s">
        <v>38</v>
      </c>
      <c r="D36" s="5">
        <v>30000</v>
      </c>
      <c r="E36" s="5"/>
      <c r="F36" s="5"/>
      <c r="G36" s="5"/>
      <c r="H36" s="5"/>
      <c r="I36" s="5"/>
      <c r="J36" s="5"/>
      <c r="K36" s="5"/>
      <c r="L36" s="5"/>
      <c r="M36" s="5">
        <v>-30000</v>
      </c>
      <c r="N36" s="5">
        <f t="shared" si="1"/>
        <v>0</v>
      </c>
    </row>
    <row r="37" spans="1:14" s="6" customFormat="1" ht="17.100000000000001" customHeight="1">
      <c r="A37" s="2">
        <v>3725</v>
      </c>
      <c r="B37" s="2"/>
      <c r="C37" s="12" t="s">
        <v>39</v>
      </c>
      <c r="D37" s="5">
        <v>55000</v>
      </c>
      <c r="E37" s="5"/>
      <c r="F37" s="5"/>
      <c r="G37" s="5"/>
      <c r="H37" s="5"/>
      <c r="I37" s="5"/>
      <c r="J37" s="5">
        <v>70000</v>
      </c>
      <c r="K37" s="5"/>
      <c r="L37" s="5"/>
      <c r="M37" s="5">
        <v>5000</v>
      </c>
      <c r="N37" s="5">
        <f t="shared" si="1"/>
        <v>130000</v>
      </c>
    </row>
    <row r="38" spans="1:14" s="6" customFormat="1" ht="17.100000000000001" customHeight="1">
      <c r="A38" s="2">
        <v>3745</v>
      </c>
      <c r="B38" s="2"/>
      <c r="C38" s="3" t="s">
        <v>40</v>
      </c>
      <c r="D38" s="5">
        <v>294000</v>
      </c>
      <c r="E38" s="5"/>
      <c r="F38" s="5"/>
      <c r="G38" s="5">
        <v>20000</v>
      </c>
      <c r="H38" s="5"/>
      <c r="I38" s="5"/>
      <c r="J38" s="5"/>
      <c r="K38" s="5"/>
      <c r="L38" s="5"/>
      <c r="M38" s="5"/>
      <c r="N38" s="5">
        <f t="shared" si="1"/>
        <v>314000</v>
      </c>
    </row>
    <row r="39" spans="1:14" s="6" customFormat="1" ht="17.100000000000001" customHeight="1">
      <c r="A39" s="40">
        <v>3900</v>
      </c>
      <c r="B39" s="42"/>
      <c r="C39" s="8" t="s">
        <v>41</v>
      </c>
      <c r="D39" s="5">
        <v>5000</v>
      </c>
      <c r="E39" s="5"/>
      <c r="F39" s="5"/>
      <c r="G39" s="5"/>
      <c r="H39" s="5"/>
      <c r="I39" s="5"/>
      <c r="J39" s="5"/>
      <c r="K39" s="5"/>
      <c r="L39" s="5"/>
      <c r="M39" s="5"/>
      <c r="N39" s="5">
        <f t="shared" si="1"/>
        <v>5000</v>
      </c>
    </row>
    <row r="40" spans="1:14" s="6" customFormat="1" ht="17.100000000000001" customHeight="1">
      <c r="A40" s="44"/>
      <c r="B40" s="45"/>
      <c r="C40" s="8" t="s">
        <v>42</v>
      </c>
      <c r="D40" s="5">
        <v>13000</v>
      </c>
      <c r="E40" s="5"/>
      <c r="F40" s="5"/>
      <c r="G40" s="5"/>
      <c r="H40" s="5"/>
      <c r="I40" s="5"/>
      <c r="J40" s="5"/>
      <c r="K40" s="5"/>
      <c r="L40" s="5"/>
      <c r="M40" s="5"/>
      <c r="N40" s="5">
        <f t="shared" si="1"/>
        <v>13000</v>
      </c>
    </row>
    <row r="41" spans="1:14" s="6" customFormat="1" ht="17.100000000000001" customHeight="1">
      <c r="A41" s="44"/>
      <c r="B41" s="45"/>
      <c r="C41" s="8" t="s">
        <v>43</v>
      </c>
      <c r="D41" s="5">
        <v>6000</v>
      </c>
      <c r="E41" s="5"/>
      <c r="F41" s="5"/>
      <c r="G41" s="5"/>
      <c r="H41" s="5"/>
      <c r="I41" s="5"/>
      <c r="J41" s="5"/>
      <c r="K41" s="5"/>
      <c r="L41" s="5"/>
      <c r="M41" s="5"/>
      <c r="N41" s="5">
        <f t="shared" si="1"/>
        <v>6000</v>
      </c>
    </row>
    <row r="42" spans="1:14" s="6" customFormat="1" ht="17.100000000000001" customHeight="1">
      <c r="A42" s="44"/>
      <c r="B42" s="45"/>
      <c r="C42" s="8" t="s">
        <v>44</v>
      </c>
      <c r="D42" s="5">
        <v>20000</v>
      </c>
      <c r="E42" s="5"/>
      <c r="F42" s="5"/>
      <c r="G42" s="5"/>
      <c r="H42" s="5"/>
      <c r="I42" s="5"/>
      <c r="J42" s="5"/>
      <c r="K42" s="5"/>
      <c r="L42" s="5"/>
      <c r="M42" s="5"/>
      <c r="N42" s="5">
        <f t="shared" si="1"/>
        <v>20000</v>
      </c>
    </row>
    <row r="43" spans="1:14" s="6" customFormat="1" ht="17.100000000000001" customHeight="1">
      <c r="A43" s="44"/>
      <c r="B43" s="45"/>
      <c r="C43" s="8" t="s">
        <v>45</v>
      </c>
      <c r="D43" s="5">
        <v>5000</v>
      </c>
      <c r="E43" s="5"/>
      <c r="F43" s="5"/>
      <c r="G43" s="5"/>
      <c r="H43" s="5"/>
      <c r="I43" s="5"/>
      <c r="J43" s="5"/>
      <c r="K43" s="5"/>
      <c r="L43" s="5"/>
      <c r="M43" s="5"/>
      <c r="N43" s="5">
        <f t="shared" si="1"/>
        <v>5000</v>
      </c>
    </row>
    <row r="44" spans="1:14" s="6" customFormat="1" ht="17.100000000000001" customHeight="1">
      <c r="A44" s="44"/>
      <c r="B44" s="45"/>
      <c r="C44" s="8" t="s">
        <v>46</v>
      </c>
      <c r="D44" s="5">
        <v>100000</v>
      </c>
      <c r="E44" s="5"/>
      <c r="F44" s="5"/>
      <c r="G44" s="5"/>
      <c r="H44" s="5"/>
      <c r="I44" s="5"/>
      <c r="J44" s="5"/>
      <c r="K44" s="5"/>
      <c r="L44" s="5"/>
      <c r="M44" s="5"/>
      <c r="N44" s="5">
        <f t="shared" si="1"/>
        <v>100000</v>
      </c>
    </row>
    <row r="45" spans="1:14" s="6" customFormat="1" ht="17.100000000000001" customHeight="1">
      <c r="A45" s="44"/>
      <c r="B45" s="45"/>
      <c r="C45" s="8" t="s">
        <v>47</v>
      </c>
      <c r="D45" s="5">
        <v>34832</v>
      </c>
      <c r="E45" s="5">
        <v>-34832</v>
      </c>
      <c r="F45" s="5"/>
      <c r="G45" s="5"/>
      <c r="H45" s="5"/>
      <c r="I45" s="5"/>
      <c r="J45" s="5"/>
      <c r="K45" s="5"/>
      <c r="L45" s="5"/>
      <c r="M45" s="5"/>
      <c r="N45" s="5">
        <f t="shared" si="1"/>
        <v>0</v>
      </c>
    </row>
    <row r="46" spans="1:14" s="6" customFormat="1" ht="17.100000000000001" customHeight="1">
      <c r="A46" s="44"/>
      <c r="B46" s="45"/>
      <c r="C46" s="8" t="s">
        <v>48</v>
      </c>
      <c r="D46" s="5">
        <v>10000</v>
      </c>
      <c r="E46" s="5"/>
      <c r="F46" s="5"/>
      <c r="G46" s="5"/>
      <c r="H46" s="5"/>
      <c r="I46" s="5"/>
      <c r="J46" s="5"/>
      <c r="K46" s="5"/>
      <c r="L46" s="5"/>
      <c r="M46" s="5"/>
      <c r="N46" s="5">
        <f t="shared" si="1"/>
        <v>10000</v>
      </c>
    </row>
    <row r="47" spans="1:14" s="6" customFormat="1" ht="17.100000000000001" customHeight="1">
      <c r="A47" s="41"/>
      <c r="B47" s="43"/>
      <c r="C47" s="8" t="s">
        <v>69</v>
      </c>
      <c r="D47" s="5">
        <v>0</v>
      </c>
      <c r="E47" s="5"/>
      <c r="F47" s="5"/>
      <c r="G47" s="5"/>
      <c r="H47" s="5"/>
      <c r="I47" s="5">
        <v>10711</v>
      </c>
      <c r="J47" s="5"/>
      <c r="K47" s="5"/>
      <c r="L47" s="5"/>
      <c r="M47" s="5"/>
      <c r="N47" s="5">
        <f t="shared" si="1"/>
        <v>10711</v>
      </c>
    </row>
    <row r="48" spans="1:14" s="6" customFormat="1" ht="17.100000000000001" customHeight="1">
      <c r="A48" s="2">
        <v>5212</v>
      </c>
      <c r="B48" s="2"/>
      <c r="C48" s="3" t="s">
        <v>49</v>
      </c>
      <c r="D48" s="5">
        <v>16000</v>
      </c>
      <c r="E48" s="5"/>
      <c r="F48" s="5"/>
      <c r="G48" s="5"/>
      <c r="H48" s="5"/>
      <c r="I48" s="5"/>
      <c r="J48" s="5"/>
      <c r="K48" s="5"/>
      <c r="L48" s="5"/>
      <c r="M48" s="5">
        <v>-10000</v>
      </c>
      <c r="N48" s="5">
        <f t="shared" si="1"/>
        <v>6000</v>
      </c>
    </row>
    <row r="49" spans="1:169" s="6" customFormat="1" ht="17.100000000000001" customHeight="1">
      <c r="A49" s="40">
        <v>5512</v>
      </c>
      <c r="B49" s="42"/>
      <c r="C49" s="3" t="s">
        <v>50</v>
      </c>
      <c r="D49" s="5">
        <v>323000</v>
      </c>
      <c r="E49" s="5"/>
      <c r="F49" s="5">
        <v>17500</v>
      </c>
      <c r="G49" s="5">
        <v>225500</v>
      </c>
      <c r="H49" s="5"/>
      <c r="I49" s="5"/>
      <c r="J49" s="5"/>
      <c r="K49" s="5"/>
      <c r="L49" s="5"/>
      <c r="M49" s="5">
        <v>-267000</v>
      </c>
      <c r="N49" s="5">
        <f t="shared" si="1"/>
        <v>299000</v>
      </c>
    </row>
    <row r="50" spans="1:169" s="6" customFormat="1" ht="17.100000000000001" customHeight="1">
      <c r="A50" s="44"/>
      <c r="B50" s="45"/>
      <c r="C50" s="8" t="s">
        <v>51</v>
      </c>
      <c r="D50" s="5">
        <v>30000</v>
      </c>
      <c r="E50" s="5"/>
      <c r="F50" s="5"/>
      <c r="G50" s="5"/>
      <c r="H50" s="5"/>
      <c r="I50" s="5"/>
      <c r="J50" s="5"/>
      <c r="K50" s="5"/>
      <c r="L50" s="5"/>
      <c r="M50" s="5"/>
      <c r="N50" s="5">
        <f t="shared" si="1"/>
        <v>30000</v>
      </c>
    </row>
    <row r="51" spans="1:169" s="6" customFormat="1" ht="17.100000000000001" customHeight="1">
      <c r="A51" s="44"/>
      <c r="B51" s="45"/>
      <c r="C51" s="8" t="s">
        <v>52</v>
      </c>
      <c r="D51" s="5">
        <v>30000</v>
      </c>
      <c r="E51" s="5">
        <v>5000</v>
      </c>
      <c r="F51" s="5"/>
      <c r="G51" s="5"/>
      <c r="H51" s="5"/>
      <c r="I51" s="5"/>
      <c r="J51" s="5"/>
      <c r="K51" s="5"/>
      <c r="L51" s="5"/>
      <c r="M51" s="5"/>
      <c r="N51" s="5">
        <f t="shared" si="1"/>
        <v>35000</v>
      </c>
    </row>
    <row r="52" spans="1:169" s="6" customFormat="1" ht="17.100000000000001" customHeight="1">
      <c r="A52" s="44"/>
      <c r="B52" s="45"/>
      <c r="C52" s="8" t="s">
        <v>53</v>
      </c>
      <c r="D52" s="5">
        <v>40000</v>
      </c>
      <c r="E52" s="5"/>
      <c r="F52" s="5"/>
      <c r="G52" s="5"/>
      <c r="H52" s="5"/>
      <c r="I52" s="5"/>
      <c r="J52" s="5"/>
      <c r="K52" s="5"/>
      <c r="L52" s="5"/>
      <c r="M52" s="5"/>
      <c r="N52" s="5">
        <f t="shared" si="1"/>
        <v>40000</v>
      </c>
    </row>
    <row r="53" spans="1:169" s="6" customFormat="1" ht="17.100000000000001" customHeight="1">
      <c r="A53" s="2">
        <v>6112</v>
      </c>
      <c r="B53" s="2"/>
      <c r="C53" s="3" t="s">
        <v>54</v>
      </c>
      <c r="D53" s="5">
        <v>1198000</v>
      </c>
      <c r="E53" s="5"/>
      <c r="F53" s="5"/>
      <c r="G53" s="5"/>
      <c r="H53" s="5"/>
      <c r="I53" s="5"/>
      <c r="J53" s="5"/>
      <c r="K53" s="5"/>
      <c r="L53" s="5"/>
      <c r="M53" s="5">
        <v>-30000</v>
      </c>
      <c r="N53" s="5">
        <f t="shared" si="1"/>
        <v>1168000</v>
      </c>
    </row>
    <row r="54" spans="1:169" s="6" customFormat="1" ht="17.100000000000001" customHeight="1">
      <c r="A54" s="2">
        <v>6118</v>
      </c>
      <c r="B54" s="2"/>
      <c r="C54" s="8" t="s">
        <v>70</v>
      </c>
      <c r="D54" s="5">
        <v>0</v>
      </c>
      <c r="E54" s="5"/>
      <c r="F54" s="5"/>
      <c r="G54" s="5"/>
      <c r="H54" s="5"/>
      <c r="I54" s="5"/>
      <c r="J54" s="5">
        <v>10000</v>
      </c>
      <c r="K54" s="5"/>
      <c r="L54" s="5"/>
      <c r="M54" s="5"/>
      <c r="N54" s="5">
        <f t="shared" si="1"/>
        <v>10000</v>
      </c>
    </row>
    <row r="55" spans="1:169" s="6" customFormat="1" ht="17.100000000000001" customHeight="1">
      <c r="A55" s="2">
        <v>6114</v>
      </c>
      <c r="B55" s="2"/>
      <c r="C55" s="8" t="s">
        <v>55</v>
      </c>
      <c r="D55" s="5">
        <v>31000</v>
      </c>
      <c r="E55" s="5"/>
      <c r="F55" s="5"/>
      <c r="G55" s="5"/>
      <c r="H55" s="5"/>
      <c r="I55" s="5"/>
      <c r="J55" s="5"/>
      <c r="K55" s="5"/>
      <c r="L55" s="5"/>
      <c r="M55" s="5"/>
      <c r="N55" s="5">
        <f t="shared" si="1"/>
        <v>31000</v>
      </c>
    </row>
    <row r="56" spans="1:169" s="6" customFormat="1" ht="17.100000000000001" customHeight="1">
      <c r="A56" s="2">
        <v>6171</v>
      </c>
      <c r="B56" s="2"/>
      <c r="C56" s="3" t="s">
        <v>56</v>
      </c>
      <c r="D56" s="5">
        <v>2480000</v>
      </c>
      <c r="E56" s="5"/>
      <c r="F56" s="5"/>
      <c r="G56" s="5"/>
      <c r="H56" s="5"/>
      <c r="I56" s="5"/>
      <c r="J56" s="5">
        <v>-135000</v>
      </c>
      <c r="K56" s="5"/>
      <c r="L56" s="5">
        <v>-250000</v>
      </c>
      <c r="M56" s="5">
        <v>-100000</v>
      </c>
      <c r="N56" s="5">
        <f t="shared" si="1"/>
        <v>1995000</v>
      </c>
    </row>
    <row r="57" spans="1:169" s="6" customFormat="1" ht="17.100000000000001" customHeight="1">
      <c r="A57" s="2">
        <v>6310</v>
      </c>
      <c r="B57" s="2"/>
      <c r="C57" s="3" t="s">
        <v>57</v>
      </c>
      <c r="D57" s="5">
        <v>15000</v>
      </c>
      <c r="E57" s="5"/>
      <c r="F57" s="5"/>
      <c r="G57" s="5"/>
      <c r="H57" s="5"/>
      <c r="I57" s="5"/>
      <c r="J57" s="5"/>
      <c r="K57" s="5"/>
      <c r="L57" s="5"/>
      <c r="M57" s="5"/>
      <c r="N57" s="5">
        <f t="shared" si="1"/>
        <v>15000</v>
      </c>
    </row>
    <row r="58" spans="1:169" s="6" customFormat="1" ht="17.100000000000001" customHeight="1">
      <c r="A58" s="2">
        <v>6320</v>
      </c>
      <c r="B58" s="2"/>
      <c r="C58" s="3" t="s">
        <v>58</v>
      </c>
      <c r="D58" s="5">
        <v>60000</v>
      </c>
      <c r="E58" s="5"/>
      <c r="F58" s="5"/>
      <c r="G58" s="5"/>
      <c r="H58" s="5"/>
      <c r="I58" s="5"/>
      <c r="J58" s="5"/>
      <c r="K58" s="5"/>
      <c r="L58" s="5"/>
      <c r="M58" s="5"/>
      <c r="N58" s="5">
        <f t="shared" si="1"/>
        <v>60000</v>
      </c>
    </row>
    <row r="59" spans="1:169" s="6" customFormat="1" ht="17.100000000000001" customHeight="1">
      <c r="A59" s="2">
        <v>6399</v>
      </c>
      <c r="B59" s="2"/>
      <c r="C59" s="3" t="s">
        <v>59</v>
      </c>
      <c r="D59" s="5">
        <v>574670</v>
      </c>
      <c r="E59" s="5"/>
      <c r="F59" s="5">
        <v>40000</v>
      </c>
      <c r="G59" s="5">
        <v>36000</v>
      </c>
      <c r="H59" s="5"/>
      <c r="I59" s="5"/>
      <c r="J59" s="5"/>
      <c r="K59" s="5"/>
      <c r="L59" s="5"/>
      <c r="M59" s="5">
        <v>40000</v>
      </c>
      <c r="N59" s="5">
        <f t="shared" si="1"/>
        <v>690670</v>
      </c>
    </row>
    <row r="60" spans="1:169" s="6" customFormat="1" ht="17.100000000000001" customHeight="1">
      <c r="A60" s="11">
        <v>6409</v>
      </c>
      <c r="B60" s="11"/>
      <c r="C60" s="26" t="s">
        <v>60</v>
      </c>
      <c r="D60" s="27">
        <v>2000</v>
      </c>
      <c r="E60" s="5"/>
      <c r="F60" s="5"/>
      <c r="G60" s="5"/>
      <c r="H60" s="5"/>
      <c r="I60" s="5"/>
      <c r="J60" s="5"/>
      <c r="K60" s="5"/>
      <c r="L60" s="5"/>
      <c r="M60" s="5">
        <v>-2000</v>
      </c>
      <c r="N60" s="5">
        <f t="shared" si="1"/>
        <v>0</v>
      </c>
    </row>
    <row r="61" spans="1:169" s="6" customFormat="1" ht="17.100000000000001" customHeight="1">
      <c r="A61" s="11">
        <v>6330</v>
      </c>
      <c r="B61" s="11"/>
      <c r="C61" s="35" t="s">
        <v>72</v>
      </c>
      <c r="D61" s="36">
        <v>0</v>
      </c>
      <c r="E61" s="5"/>
      <c r="F61" s="5"/>
      <c r="G61" s="5"/>
      <c r="H61" s="5"/>
      <c r="I61" s="5"/>
      <c r="J61" s="5"/>
      <c r="K61" s="5"/>
      <c r="L61" s="5">
        <v>159145</v>
      </c>
      <c r="M61" s="5"/>
      <c r="N61" s="5">
        <f t="shared" si="1"/>
        <v>159145</v>
      </c>
    </row>
    <row r="62" spans="1:169" s="30" customFormat="1" ht="17.25" customHeight="1">
      <c r="A62" s="46"/>
      <c r="B62" s="46"/>
      <c r="C62" s="28" t="s">
        <v>67</v>
      </c>
      <c r="D62" s="29">
        <f t="shared" ref="D62:H62" si="2">SUM(D2:D60)</f>
        <v>18462871</v>
      </c>
      <c r="E62" s="29">
        <f t="shared" si="2"/>
        <v>372000</v>
      </c>
      <c r="F62" s="29">
        <f t="shared" si="2"/>
        <v>0</v>
      </c>
      <c r="G62" s="29">
        <f t="shared" si="2"/>
        <v>205500</v>
      </c>
      <c r="H62" s="29">
        <f t="shared" si="2"/>
        <v>0</v>
      </c>
      <c r="I62" s="29">
        <f>SUM(I2:I60)</f>
        <v>928200</v>
      </c>
      <c r="J62" s="29">
        <f>SUM(J2:J60)</f>
        <v>0</v>
      </c>
      <c r="K62" s="29">
        <f>SUM(K2:K60)</f>
        <v>386067.6</v>
      </c>
      <c r="L62" s="29">
        <f>SUM(L2:L61)</f>
        <v>321145</v>
      </c>
      <c r="M62" s="29">
        <f>SUM(M2:M61)</f>
        <v>-1441989</v>
      </c>
      <c r="N62" s="29">
        <f>SUM(N2:N61)</f>
        <v>19233794.600000001</v>
      </c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  <c r="EO62" s="33"/>
      <c r="EP62" s="33"/>
      <c r="EQ62" s="33"/>
      <c r="ER62" s="33"/>
      <c r="ES62" s="33"/>
      <c r="ET62" s="33"/>
      <c r="EU62" s="33"/>
      <c r="EV62" s="33"/>
      <c r="EW62" s="33"/>
      <c r="EX62" s="33"/>
      <c r="EY62" s="33"/>
      <c r="EZ62" s="33"/>
      <c r="FA62" s="33"/>
      <c r="FB62" s="33"/>
      <c r="FC62" s="33"/>
      <c r="FD62" s="33"/>
      <c r="FE62" s="33"/>
      <c r="FF62" s="33"/>
      <c r="FG62" s="33"/>
      <c r="FH62" s="33"/>
      <c r="FI62" s="33"/>
      <c r="FJ62" s="33"/>
      <c r="FK62" s="33"/>
      <c r="FL62" s="33"/>
      <c r="FM62" s="33"/>
    </row>
    <row r="63" spans="1:169" ht="17.25" customHeight="1">
      <c r="N63" s="34"/>
    </row>
  </sheetData>
  <sheetProtection password="CC13" sheet="1" objects="1" scenarios="1"/>
  <mergeCells count="12">
    <mergeCell ref="A62:B62"/>
    <mergeCell ref="A39:A47"/>
    <mergeCell ref="B39:B47"/>
    <mergeCell ref="A49:A52"/>
    <mergeCell ref="B49:B52"/>
    <mergeCell ref="A32:A33"/>
    <mergeCell ref="B32:B33"/>
    <mergeCell ref="A1:C1"/>
    <mergeCell ref="A10:A11"/>
    <mergeCell ref="B10:B11"/>
    <mergeCell ref="A22:A23"/>
    <mergeCell ref="B22:B23"/>
  </mergeCells>
  <pageMargins left="0.7" right="0.7" top="0.78740157499999996" bottom="0.78740157499999996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příjmy</vt:lpstr>
      <vt:lpstr>výdaje</vt:lpstr>
      <vt:lpstr>List3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</dc:creator>
  <cp:lastModifiedBy>Irena</cp:lastModifiedBy>
  <cp:lastPrinted>2017-07-27T05:52:58Z</cp:lastPrinted>
  <dcterms:created xsi:type="dcterms:W3CDTF">2017-05-19T08:06:26Z</dcterms:created>
  <dcterms:modified xsi:type="dcterms:W3CDTF">2018-01-24T11:32:01Z</dcterms:modified>
</cp:coreProperties>
</file>